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Sheet1!$A$1:$J$23</definedName>
  </definedNames>
  <calcPr calcId="144525"/>
</workbook>
</file>

<file path=xl/sharedStrings.xml><?xml version="1.0" encoding="utf-8"?>
<sst xmlns="http://schemas.openxmlformats.org/spreadsheetml/2006/main" count="84" uniqueCount="66">
  <si>
    <r>
      <rPr>
        <sz val="16"/>
        <rFont val="方正小标宋简体"/>
        <charset val="134"/>
      </rPr>
      <t xml:space="preserve"> </t>
    </r>
    <r>
      <rPr>
        <sz val="16"/>
        <color theme="1"/>
        <rFont val="方正小标宋简体"/>
        <charset val="134"/>
      </rPr>
      <t xml:space="preserve">项目支出绩效自评表 </t>
    </r>
  </si>
  <si>
    <t>（2023年度）</t>
  </si>
  <si>
    <t>项目名称</t>
  </si>
  <si>
    <t>国家环境监测网络运行维护业务委托</t>
  </si>
  <si>
    <t>主管部门</t>
  </si>
  <si>
    <t>北京市生态环境局</t>
  </si>
  <si>
    <t>实施单位</t>
  </si>
  <si>
    <t>北京市生态环境监测中心</t>
  </si>
  <si>
    <t>项目负责人</t>
  </si>
  <si>
    <t>沈秀娥</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</si>
  <si>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</si>
  <si>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</si>
  <si>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</si>
  <si>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</si>
  <si>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</si>
  <si>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</si>
  <si>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</si>
  <si>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</si>
  <si>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</si>
  <si>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</si>
  <si>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</si>
  <si>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</si>
  <si>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</si>
  <si>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</si>
  <si>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</si>
  <si>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</si>
  <si>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按照委托协议要求完成2023年区域质控中心运行、生态质量监测、国家土壤样品制备中心运行、本省评价县域的技术培训及现场检查技术支持、县域生态环境监测数据核实及现场抽查、国家地表水考核断面采测分离运行等工作。</t>
  </si>
  <si>
    <t>全年开展北京、天津、河北、河南、山西和内蒙古六省市13个国控网城市空气自动站的气态和颗粒物运维规范性和数据准确度检查；开展天津、河北、河南、山西和内蒙古五省市9个国控网城市空气自动站8天的颗粒物自动监测手工核查比对工作，检查结果华北区域国控监测网络运行良好。完成国家地表水考核断面采测分离运行工作。开展重点生态功能区县域季度环境监测数据审核，按照国家重点生态功能区现场核查方案对密云延庆开展现场核查。</t>
  </si>
  <si>
    <t>绩效指标</t>
  </si>
  <si>
    <t>一级指标</t>
  </si>
  <si>
    <t>二级指标</t>
  </si>
  <si>
    <t>三级指标</t>
  </si>
  <si>
    <t>年度指标值</t>
  </si>
  <si>
    <t>实际完成值</t>
  </si>
  <si>
    <t>偏差原因分析及改进措施</t>
  </si>
  <si>
    <t>产出指标</t>
  </si>
  <si>
    <t>数量指标</t>
  </si>
  <si>
    <t>开展农村环境质量监测</t>
  </si>
  <si>
    <t>=6个（套）</t>
  </si>
  <si>
    <t>6个（套）</t>
  </si>
  <si>
    <t>质量指标</t>
  </si>
  <si>
    <t>检测报告及时率</t>
  </si>
  <si>
    <t>≥99%</t>
  </si>
  <si>
    <t>检测报告差错率</t>
  </si>
  <si>
    <t>≤1%</t>
  </si>
  <si>
    <t>时效指标</t>
  </si>
  <si>
    <t>按时间进度完成</t>
  </si>
  <si>
    <t>=12月</t>
  </si>
  <si>
    <t>成本指标</t>
  </si>
  <si>
    <t>经济成本指标</t>
  </si>
  <si>
    <t>项目预算控制数</t>
  </si>
  <si>
    <t>≤90万元</t>
  </si>
  <si>
    <t>66.09万元</t>
  </si>
  <si>
    <t>效益指标</t>
  </si>
  <si>
    <t>社会效益指标</t>
  </si>
  <si>
    <t>真实反映北京地区环境质量状况</t>
  </si>
  <si>
    <t>优</t>
  </si>
  <si>
    <t>支撑国家环境监测网络运行</t>
  </si>
  <si>
    <t>满意度指标</t>
  </si>
  <si>
    <t>服务对象满意度指标</t>
  </si>
  <si>
    <t>决策部门满意度</t>
  </si>
  <si>
    <t>=95%</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</si>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</sst>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176" formatCode="0.00_ "/>
    <numFmt numFmtId="42" formatCode="_ &quot;￥&quot;* #,##0_ ;_ &quot;￥&quot;* \-#,##0_ ;_ &quot;￥&quot;* &quot;-&quot;_ ;_ @_ "/>
    <numFmt numFmtId="44" formatCode="_ &quot;￥&quot;* #,##0.00_ ;_ &quot;￥&quot;* \-#,##0.00_ ;_ &quot;￥&quot;* &quot;-&quot;??_ ;_ @_ "/>
    <numFmt numFmtId="41" formatCode="_ * #,##0_ ;_ * \-#,##0_ ;_ * &quot;-&quot;_ ;_ @_ "/>
    <numFmt numFmtId="177" formatCode="0.00_);[Red]\(0.00\)"/>
    <numFmt numFmtId="43" formatCode="_ * #,##0.00_ ;_ * \-#,##0.00_ ;_ * &quot;-&quot;??_ ;_ @_ "/>
  </numFmts>
  <fonts count="30">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color rgb="FF000000"/>
      <name val="宋体"/>
      <charset val="134"/>
    </font>
    <font>
      <sz val="12"/>
      <color theme="1"/>
      <name val="宋体"/>
      <charset val="134"/>
    </font>
    <font>
      <sz val="10.5"/>
      <color theme="1"/>
      <name val="Times New Roman"/>
      <charset val="134"/>
    </font>
    <font>
      <sz val="10"/>
      <name val="宋体"/>
      <charset val="134"/>
    </font>
    <font>
      <sz val="11"/>
      <color rgb="FFFF0000"/>
      <name val="等线"/>
      <charset val="134"/>
      <scheme val="minor"/>
    </font>
    <font>
      <b/>
      <sz val="10"/>
      <color theme="1"/>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b/>
      <sz val="15"/>
      <color theme="3"/>
      <name val="等线"/>
      <charset val="134"/>
      <scheme val="minor"/>
    </font>
    <font>
      <b/>
      <sz val="11"/>
      <color rgb="FF3F3F3F"/>
      <name val="等线"/>
      <charset val="0"/>
      <scheme val="minor"/>
    </font>
    <font>
      <i/>
      <sz val="11"/>
      <color rgb="FF7F7F7F"/>
      <name val="等线"/>
      <charset val="0"/>
      <scheme val="minor"/>
    </font>
    <font>
      <b/>
      <sz val="11"/>
      <color theme="1"/>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sz val="11"/>
      <color rgb="FFFF0000"/>
      <name val="等线"/>
      <charset val="0"/>
      <scheme val="minor"/>
    </font>
    <font>
      <sz val="11"/>
      <color rgb="FF3F3F76"/>
      <name val="等线"/>
      <charset val="0"/>
      <scheme val="minor"/>
    </font>
    <font>
      <b/>
      <sz val="11"/>
      <color rgb="FFFFFFFF"/>
      <name val="等线"/>
      <charset val="0"/>
      <scheme val="minor"/>
    </font>
    <font>
      <sz val="11"/>
      <color rgb="FFFA7D00"/>
      <name val="等线"/>
      <charset val="0"/>
      <scheme val="minor"/>
    </font>
    <font>
      <sz val="16"/>
      <color theme="1"/>
      <name val="方正小标宋简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1" fillId="28"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4" fillId="0" borderId="11"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1"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23"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8" fillId="0" borderId="8"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1"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2" borderId="0" applyNumberFormat="false" applyBorder="false" applyAlignment="false" applyProtection="false">
      <alignment vertical="center"/>
    </xf>
    <xf numFmtId="0" fontId="23" fillId="14" borderId="12"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5"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26" fillId="30" borderId="12" applyNumberFormat="false" applyAlignment="false" applyProtection="false">
      <alignment vertical="center"/>
    </xf>
    <xf numFmtId="0" fontId="19" fillId="14" borderId="9" applyNumberFormat="false" applyAlignment="false" applyProtection="false">
      <alignment vertical="center"/>
    </xf>
    <xf numFmtId="0" fontId="27" fillId="31" borderId="13" applyNumberFormat="false" applyAlignment="false" applyProtection="false">
      <alignment vertical="center"/>
    </xf>
    <xf numFmtId="0" fontId="28" fillId="0" borderId="14" applyNumberFormat="false" applyFill="false" applyAlignment="false" applyProtection="false">
      <alignment vertical="center"/>
    </xf>
    <xf numFmtId="0" fontId="10" fillId="26"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0" fillId="10" borderId="7"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38">
    <xf numFmtId="0" fontId="0" fillId="0" borderId="0" xfId="0"/>
    <xf numFmtId="0" fontId="0" fillId="0" borderId="0" xfId="0" applyAlignment="true">
      <alignment horizontal="center"/>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1"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0" fontId="5" fillId="0" borderId="0" xfId="0" applyFont="true" applyAlignment="true">
      <alignment horizontal="left" vertical="center"/>
    </xf>
    <xf numFmtId="0" fontId="6" fillId="0" borderId="0" xfId="0" applyFont="true" applyAlignment="true">
      <alignment horizontal="justify" vertical="center"/>
    </xf>
    <xf numFmtId="0" fontId="3" fillId="0" borderId="0" xfId="0" applyFont="true" applyAlignment="true">
      <alignment horizontal="center" vertical="center"/>
    </xf>
    <xf numFmtId="176" fontId="3"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xf>
    <xf numFmtId="0" fontId="3" fillId="0" borderId="4" xfId="0" applyFont="true" applyBorder="true" applyAlignment="true">
      <alignment horizontal="center" vertical="center" wrapText="true"/>
    </xf>
    <xf numFmtId="0" fontId="7" fillId="0" borderId="1" xfId="0" applyFont="true" applyBorder="true" applyAlignment="true">
      <alignment horizontal="center" vertical="center"/>
    </xf>
    <xf numFmtId="177" fontId="7" fillId="0" borderId="1"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4" xfId="0" applyFont="true" applyBorder="true" applyAlignment="true">
      <alignment horizontal="center" vertical="center" wrapText="true"/>
    </xf>
    <xf numFmtId="177" fontId="3" fillId="0" borderId="1" xfId="0" applyNumberFormat="true" applyFont="true" applyBorder="true" applyAlignment="true">
      <alignment horizontal="center" vertical="center"/>
    </xf>
    <xf numFmtId="10" fontId="3" fillId="0" borderId="1" xfId="0" applyNumberFormat="true" applyFont="true" applyBorder="true" applyAlignment="true">
      <alignment horizontal="center" vertical="center"/>
    </xf>
    <xf numFmtId="0" fontId="8" fillId="0" borderId="0" xfId="0" applyFont="true"/>
    <xf numFmtId="0" fontId="3" fillId="0" borderId="1" xfId="0" applyFont="true" applyBorder="true" applyAlignment="true">
      <alignment vertical="center" wrapText="true"/>
    </xf>
    <xf numFmtId="0" fontId="9" fillId="0" borderId="1" xfId="0" applyFont="true" applyBorder="true" applyAlignment="true">
      <alignment vertical="center"/>
    </xf>
    <xf numFmtId="0" fontId="5" fillId="0" borderId="0" xfId="0" applyFont="true" applyAlignment="true">
      <alignment horizontal="center" vertical="center"/>
    </xf>
    <xf numFmtId="0" fontId="7" fillId="0" borderId="1" xfId="0" applyFont="true" applyBorder="true" applyAlignment="true" quotePrefix="true">
      <alignment horizontal="center" vertical="center"/>
    </xf>
    <xf numFmtId="0" fontId="3" fillId="0" borderId="1" xfId="0" applyFont="true" applyBorder="true" applyAlignment="true" quotePrefix="true">
      <alignment horizontal="center" vertical="center"/>
    </xf>
    <xf numFmtId="0" fontId="4" fillId="0" borderId="2" xfId="0" applyFont="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5"/>
  <sheetViews>
    <sheetView tabSelected="1" view="pageBreakPreview" zoomScaleNormal="100" zoomScaleSheetLayoutView="100" workbookViewId="0">
      <selection activeCell="A1" sqref="A1:J1"/>
    </sheetView>
  </sheetViews>
  <sheetFormatPr defaultColWidth="9" defaultRowHeight="36.95" customHeight="true"/>
  <cols>
    <col min="2" max="2" width="9.86666666666667" customWidth="true"/>
    <col min="3" max="3" width="11.8666666666667" customWidth="true"/>
    <col min="4" max="4" width="25.1333333333333" customWidth="true"/>
    <col min="5" max="5" width="11.2666666666667" customWidth="true"/>
    <col min="6" max="6" width="11.1333333333333" customWidth="true"/>
    <col min="7" max="7" width="14.6" customWidth="true"/>
    <col min="8" max="8" width="14.1333333333333" customWidth="true"/>
    <col min="9" max="9" width="13.8666666666667" customWidth="true"/>
    <col min="10" max="10" width="15.4" style="1" customWidth="true"/>
  </cols>
  <sheetData>
    <row r="1" ht="26.1" customHeight="true" spans="1:10">
      <c r="A1" s="2" t="s">
        <v>0</v>
      </c>
      <c r="B1" s="2"/>
      <c r="C1" s="2"/>
      <c r="D1" s="2"/>
      <c r="E1" s="2"/>
      <c r="F1" s="2"/>
      <c r="G1" s="2"/>
      <c r="H1" s="2"/>
      <c r="I1" s="2"/>
      <c r="J1" s="2"/>
    </row>
    <row r="2" ht="32.1"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4"/>
      <c r="G4" s="4" t="s">
        <v>6</v>
      </c>
      <c r="H4" s="5" t="s">
        <v>7</v>
      </c>
      <c r="I4" s="6"/>
      <c r="J4" s="7"/>
    </row>
    <row r="5" ht="20.1" customHeight="true" spans="1:10">
      <c r="A5" s="5" t="s">
        <v>8</v>
      </c>
      <c r="B5" s="6"/>
      <c r="C5" s="7"/>
      <c r="D5" s="5" t="s">
        <v>9</v>
      </c>
      <c r="E5" s="6"/>
      <c r="F5" s="7"/>
      <c r="G5" s="4" t="s">
        <v>10</v>
      </c>
      <c r="H5" s="5">
        <v>68479680</v>
      </c>
      <c r="I5" s="6"/>
      <c r="J5" s="7"/>
    </row>
    <row r="6" customHeight="true" spans="1:10">
      <c r="A6" s="8" t="s">
        <v>11</v>
      </c>
      <c r="B6" s="8"/>
      <c r="C6" s="8"/>
      <c r="D6" s="4"/>
      <c r="E6" s="8" t="s">
        <v>12</v>
      </c>
      <c r="F6" s="22" t="s">
        <v>13</v>
      </c>
      <c r="G6" s="8" t="s">
        <v>14</v>
      </c>
      <c r="H6" s="8" t="s">
        <v>15</v>
      </c>
      <c r="I6" s="8" t="s">
        <v>16</v>
      </c>
      <c r="J6" s="4" t="s">
        <v>17</v>
      </c>
    </row>
    <row r="7" ht="20.1" customHeight="true" spans="1:10">
      <c r="A7" s="8"/>
      <c r="B7" s="8"/>
      <c r="C7" s="8"/>
      <c r="D7" s="8" t="s">
        <v>18</v>
      </c>
      <c r="E7" s="23">
        <f t="shared" ref="E7:G7" si="0">SUM(E8:E10)</f>
        <v>90</v>
      </c>
      <c r="F7" s="23">
        <f t="shared" si="0"/>
        <v>90</v>
      </c>
      <c r="G7" s="23">
        <f t="shared" si="0"/>
        <v>66.09</v>
      </c>
      <c r="H7" s="24">
        <v>10</v>
      </c>
      <c r="I7" s="33">
        <f>G7/F7</f>
        <v>0.734333333333333</v>
      </c>
      <c r="J7" s="23">
        <f>H7*I7</f>
        <v>7.34333333333333</v>
      </c>
    </row>
    <row r="8" ht="20.1" customHeight="true" spans="1:10">
      <c r="A8" s="8"/>
      <c r="B8" s="8"/>
      <c r="C8" s="8"/>
      <c r="D8" s="8" t="s">
        <v>19</v>
      </c>
      <c r="E8" s="23" t="s">
        <v>20</v>
      </c>
      <c r="F8" s="23" t="s">
        <v>20</v>
      </c>
      <c r="G8" s="23" t="s">
        <v>20</v>
      </c>
      <c r="H8" s="23" t="s">
        <v>20</v>
      </c>
      <c r="I8" s="23" t="s">
        <v>20</v>
      </c>
      <c r="J8" s="23" t="s">
        <v>20</v>
      </c>
    </row>
    <row r="9" ht="20.1" customHeight="true" spans="1:10">
      <c r="A9" s="8"/>
      <c r="B9" s="8"/>
      <c r="C9" s="8"/>
      <c r="D9" s="8" t="s">
        <v>21</v>
      </c>
      <c r="E9" s="23" t="s">
        <v>20</v>
      </c>
      <c r="F9" s="23" t="s">
        <v>20</v>
      </c>
      <c r="G9" s="23" t="s">
        <v>20</v>
      </c>
      <c r="H9" s="23" t="s">
        <v>20</v>
      </c>
      <c r="I9" s="23" t="s">
        <v>20</v>
      </c>
      <c r="J9" s="23" t="s">
        <v>20</v>
      </c>
    </row>
    <row r="10" ht="20.1" customHeight="true" spans="1:11">
      <c r="A10" s="8"/>
      <c r="B10" s="8"/>
      <c r="C10" s="8"/>
      <c r="D10" s="8" t="s">
        <v>22</v>
      </c>
      <c r="E10" s="23">
        <v>90</v>
      </c>
      <c r="F10" s="23">
        <v>90</v>
      </c>
      <c r="G10" s="23">
        <v>66.09</v>
      </c>
      <c r="H10" s="23" t="s">
        <v>20</v>
      </c>
      <c r="I10" s="33">
        <f>G10/F10</f>
        <v>0.734333333333333</v>
      </c>
      <c r="J10" s="23" t="s">
        <v>20</v>
      </c>
      <c r="K10" s="34"/>
    </row>
    <row r="11" ht="20.1" customHeight="true" spans="1:10">
      <c r="A11" s="9" t="s">
        <v>23</v>
      </c>
      <c r="B11" s="10" t="s">
        <v>24</v>
      </c>
      <c r="C11" s="11"/>
      <c r="D11" s="11"/>
      <c r="E11" s="11"/>
      <c r="F11" s="25"/>
      <c r="G11" s="5" t="s">
        <v>25</v>
      </c>
      <c r="H11" s="6"/>
      <c r="I11" s="6"/>
      <c r="J11" s="7"/>
    </row>
    <row r="12" ht="108" customHeight="true" spans="1:10">
      <c r="A12" s="12"/>
      <c r="B12" s="13" t="s">
        <v>26</v>
      </c>
      <c r="C12" s="13"/>
      <c r="D12" s="13"/>
      <c r="E12" s="13"/>
      <c r="F12" s="13"/>
      <c r="G12" s="13" t="s">
        <v>27</v>
      </c>
      <c r="H12" s="13"/>
      <c r="I12" s="13"/>
      <c r="J12" s="13"/>
    </row>
    <row r="13" ht="30" customHeight="true" spans="1:10">
      <c r="A13" s="14" t="s">
        <v>28</v>
      </c>
      <c r="B13" s="8" t="s">
        <v>29</v>
      </c>
      <c r="C13" s="4" t="s">
        <v>30</v>
      </c>
      <c r="D13" s="4" t="s">
        <v>31</v>
      </c>
      <c r="E13" s="4" t="s">
        <v>32</v>
      </c>
      <c r="F13" s="4"/>
      <c r="G13" s="8" t="s">
        <v>33</v>
      </c>
      <c r="H13" s="8" t="s">
        <v>15</v>
      </c>
      <c r="I13" s="8" t="s">
        <v>17</v>
      </c>
      <c r="J13" s="8" t="s">
        <v>34</v>
      </c>
    </row>
    <row r="14" ht="31.05" customHeight="true" spans="1:11">
      <c r="A14" s="14"/>
      <c r="B14" s="15" t="s">
        <v>35</v>
      </c>
      <c r="C14" s="15" t="s">
        <v>36</v>
      </c>
      <c r="D14" s="15" t="s">
        <v>37</v>
      </c>
      <c r="E14" s="38" t="s">
        <v>38</v>
      </c>
      <c r="F14" s="26"/>
      <c r="G14" s="4" t="s">
        <v>39</v>
      </c>
      <c r="H14" s="27">
        <v>10</v>
      </c>
      <c r="I14" s="27">
        <v>10</v>
      </c>
      <c r="J14" s="8"/>
      <c r="K14">
        <f>(12-4)/4</f>
        <v>2</v>
      </c>
    </row>
    <row r="15" ht="20.1" customHeight="true" spans="1:10">
      <c r="A15" s="14"/>
      <c r="B15" s="15"/>
      <c r="C15" s="16" t="s">
        <v>40</v>
      </c>
      <c r="D15" s="15" t="s">
        <v>41</v>
      </c>
      <c r="E15" s="26" t="s">
        <v>42</v>
      </c>
      <c r="F15" s="26"/>
      <c r="G15" s="28">
        <v>1</v>
      </c>
      <c r="H15" s="29">
        <v>10</v>
      </c>
      <c r="I15" s="29">
        <v>10</v>
      </c>
      <c r="J15" s="4"/>
    </row>
    <row r="16" ht="20.1" customHeight="true" spans="1:10">
      <c r="A16" s="14"/>
      <c r="B16" s="15"/>
      <c r="C16" s="17"/>
      <c r="D16" s="15" t="s">
        <v>43</v>
      </c>
      <c r="E16" s="26" t="s">
        <v>44</v>
      </c>
      <c r="F16" s="26"/>
      <c r="G16" s="28">
        <v>0</v>
      </c>
      <c r="H16" s="29">
        <v>10</v>
      </c>
      <c r="I16" s="29">
        <v>10</v>
      </c>
      <c r="J16" s="4"/>
    </row>
    <row r="17" ht="20.1" customHeight="true" spans="1:10">
      <c r="A17" s="14"/>
      <c r="B17" s="15"/>
      <c r="C17" s="15" t="s">
        <v>45</v>
      </c>
      <c r="D17" s="15" t="s">
        <v>46</v>
      </c>
      <c r="E17" s="39" t="s">
        <v>47</v>
      </c>
      <c r="F17" s="4"/>
      <c r="G17" s="4">
        <v>12</v>
      </c>
      <c r="H17" s="29">
        <v>10</v>
      </c>
      <c r="I17" s="29">
        <v>10</v>
      </c>
      <c r="J17" s="4"/>
    </row>
    <row r="18" ht="40.05" customHeight="true" spans="1:10">
      <c r="A18" s="14"/>
      <c r="B18" s="15" t="s">
        <v>48</v>
      </c>
      <c r="C18" s="15" t="s">
        <v>49</v>
      </c>
      <c r="D18" s="15" t="s">
        <v>50</v>
      </c>
      <c r="E18" s="26" t="s">
        <v>51</v>
      </c>
      <c r="F18" s="26"/>
      <c r="G18" s="4" t="s">
        <v>52</v>
      </c>
      <c r="H18" s="29">
        <v>10</v>
      </c>
      <c r="I18" s="29">
        <v>10</v>
      </c>
      <c r="J18" s="8"/>
    </row>
    <row r="19" ht="40.05" customHeight="true" spans="1:10">
      <c r="A19" s="14"/>
      <c r="B19" s="15" t="s">
        <v>53</v>
      </c>
      <c r="C19" s="15" t="s">
        <v>54</v>
      </c>
      <c r="D19" s="15" t="s">
        <v>55</v>
      </c>
      <c r="E19" s="30" t="s">
        <v>56</v>
      </c>
      <c r="F19" s="31"/>
      <c r="G19" s="4" t="s">
        <v>56</v>
      </c>
      <c r="H19" s="29">
        <v>15</v>
      </c>
      <c r="I19" s="29">
        <v>15</v>
      </c>
      <c r="J19" s="35"/>
    </row>
    <row r="20" ht="40.05" customHeight="true" spans="1:10">
      <c r="A20" s="14"/>
      <c r="B20" s="15"/>
      <c r="C20" s="15"/>
      <c r="D20" s="15" t="s">
        <v>57</v>
      </c>
      <c r="E20" s="30" t="s">
        <v>56</v>
      </c>
      <c r="F20" s="31"/>
      <c r="G20" s="4" t="s">
        <v>56</v>
      </c>
      <c r="H20" s="29">
        <v>15</v>
      </c>
      <c r="I20" s="29">
        <v>15</v>
      </c>
      <c r="J20" s="35"/>
    </row>
    <row r="21" ht="60.95" customHeight="true" spans="1:10">
      <c r="A21" s="14"/>
      <c r="B21" s="15" t="s">
        <v>58</v>
      </c>
      <c r="C21" s="15" t="s">
        <v>59</v>
      </c>
      <c r="D21" s="15" t="s">
        <v>60</v>
      </c>
      <c r="E21" s="40" t="s">
        <v>61</v>
      </c>
      <c r="F21" s="31"/>
      <c r="G21" s="28">
        <v>0.95</v>
      </c>
      <c r="H21" s="29">
        <v>10</v>
      </c>
      <c r="I21" s="29">
        <v>9</v>
      </c>
      <c r="J21" s="8" t="s">
        <v>62</v>
      </c>
    </row>
    <row r="22" customHeight="true" spans="1:10">
      <c r="A22" s="4" t="s">
        <v>63</v>
      </c>
      <c r="B22" s="4"/>
      <c r="C22" s="4"/>
      <c r="D22" s="4"/>
      <c r="E22" s="4"/>
      <c r="F22" s="4"/>
      <c r="G22" s="4"/>
      <c r="H22" s="32">
        <f>SUM(H14:H21)+H7</f>
        <v>100</v>
      </c>
      <c r="I22" s="32">
        <f>SUM(I14:I21)+J7</f>
        <v>96.3433333333333</v>
      </c>
      <c r="J22" s="36"/>
    </row>
    <row r="23" ht="114.95" customHeight="true" spans="1:10">
      <c r="A23" s="18" t="s">
        <v>64</v>
      </c>
      <c r="B23" s="19"/>
      <c r="C23" s="19"/>
      <c r="D23" s="19"/>
      <c r="E23" s="19"/>
      <c r="F23" s="19"/>
      <c r="G23" s="19"/>
      <c r="H23" s="19"/>
      <c r="I23" s="19"/>
      <c r="J23" s="22"/>
    </row>
    <row r="24" customHeight="true" spans="1:10">
      <c r="A24" s="20" t="s">
        <v>65</v>
      </c>
      <c r="B24" s="20"/>
      <c r="C24" s="20"/>
      <c r="D24" s="20"/>
      <c r="E24" s="20"/>
      <c r="F24" s="20"/>
      <c r="G24" s="20"/>
      <c r="H24" s="20"/>
      <c r="I24" s="20"/>
      <c r="J24" s="37"/>
    </row>
    <row r="25" customHeight="true" spans="1:1">
      <c r="A25" s="21"/>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23:J23"/>
    <mergeCell ref="A24:J24"/>
    <mergeCell ref="A11:A12"/>
    <mergeCell ref="A13:A21"/>
    <mergeCell ref="B14:B17"/>
    <mergeCell ref="B19:B20"/>
    <mergeCell ref="C15:C16"/>
    <mergeCell ref="C19:C20"/>
    <mergeCell ref="A6:C10"/>
  </mergeCells>
  <printOptions horizontalCentered="true"/>
  <pageMargins left="0.708661417322835" right="0.708661417322835" top="0.748031496062992" bottom="0.748031496062992" header="0.31496062992126" footer="0.31496062992126"/>
  <pageSetup paperSize="9" scale="65" orientation="portrait"/>
  <headerFooter/>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2015-06-07T10:19:00Z</dcterms:created>
  <cp:lastPrinted>2023-05-16T05:34:00Z</cp:lastPrinted>
  <dcterms:modified xsi:type="dcterms:W3CDTF">2024-08-16T09:30:34Z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2DFD7FA3401547BD8864F5F65BD8E973</vt:lpwstr>
  </property>
</Properties>
</file>