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<sst xmlns="http://schemas.openxmlformats.org/spreadsheetml/2006/main" count="98" uniqueCount="78">
  <si>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</si>
  <si>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（2023年度）</t>
  </si>
  <si>
    <t>项目名称</t>
  </si>
  <si>
    <t>大气污染来源侦查与指挥辅助服务项目</t>
  </si>
  <si>
    <t>主管部门</t>
  </si>
  <si>
    <t>北京市生态环境局</t>
  </si>
  <si>
    <t>实施单位</t>
  </si>
  <si>
    <t>北京市生态环境保护综合执法总队</t>
  </si>
  <si>
    <t>项目负责人</t>
  </si>
  <si>
    <t>梁研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</si>
  <si>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</si>
  <si>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</si>
  <si>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</si>
  <si>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</si>
  <si>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</si>
  <si>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</si>
  <si>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</si>
  <si>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</si>
  <si>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</si>
  <si>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</si>
  <si>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</si>
  <si>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</si>
  <si>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—</t>
  </si>
  <si>
    <t>-</t>
  </si>
  <si>
    <t>其他资金</t>
  </si>
  <si>
    <t>年度总体目标</t>
  </si>
  <si>
    <t>预期目标</t>
  </si>
  <si>
    <t>实际完成情况</t>
  </si>
  <si>
    <t xml:space="preserve">一是接收生态环境部推送的预警网格，派发至相关区，督促其按时排查、反馈，利用数据分析产生的各类报警网格，督促相关执法人员开展现场排查、反馈。二是对疑似有问题的2款车型（每款车型1辆，共2辆）开展污染控制装置耐久性试验。 </t>
  </si>
  <si>
    <t>一是完成接收生态环境部推送的预警网格，派发至相关区，利用数据分析产生的各类报警网格，督促相关执法人员开展现场排查、反馈。二是对疑似有问题的2款车型（每款车型1辆，共2辆）开展污染控制装置耐久性试验，由于试验过程中有一辆车发生故障，因此更换了试验车，现该辆试验车仍正在开展耐久性试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</si>
  <si>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</si>
  <si>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</si>
  <si>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</si>
  <si>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</si>
  <si>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</si>
  <si>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</si>
  <si>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</si>
  <si>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效益指标</t>
  </si>
  <si>
    <t>经济效益指标</t>
  </si>
  <si>
    <t>为企业规范运行、达标排放创造良好社会条件</t>
  </si>
  <si>
    <t>优</t>
  </si>
  <si>
    <t>生态效益指标</t>
  </si>
  <si>
    <t>实现对相关污染源的有效监管，助推首都环境质量持续改善</t>
  </si>
  <si>
    <t>社会效益指标</t>
  </si>
  <si>
    <t>对异常排污区域和企业实施主动式监管，减少污染排放，及时消除污染过程，推动区域环境质量改善，具有良好社会效益。</t>
  </si>
  <si>
    <t>效益支撑材料不够充分。改进措施：后续将注重效益收集工作。</t>
  </si>
  <si>
    <t>可持续影响指标</t>
  </si>
  <si>
    <t>通过报警信息，实现对污染异常排放区域的及时发现，推动排污单位积极落实污染防治要求。</t>
  </si>
  <si>
    <t>产出指标</t>
  </si>
  <si>
    <t>数量指标</t>
  </si>
  <si>
    <t>购买新车耐久性试验服务项目</t>
  </si>
  <si>
    <t>=2辆</t>
  </si>
  <si>
    <t>2辆</t>
  </si>
  <si>
    <t>该子项服务期限为2023年5月15日至2024年5月14日，目前按进度推进中。</t>
  </si>
  <si>
    <t>3公里×3公里大网格和500米×500米小网格气象数据每年更新次数。</t>
  </si>
  <si>
    <t>≥8760次</t>
  </si>
  <si>
    <t>4704次</t>
  </si>
  <si>
    <t>该子项服务期限为2023年6月18日至2024年6月17日，现正按进度推进中，完成进度符合进度要求，全年指标预期可顺利完成。</t>
  </si>
  <si>
    <t>3公里×3公里大网格和500米×500米小网格PM2.5浓度等每年更新次数。</t>
  </si>
  <si>
    <t>时效指标</t>
  </si>
  <si>
    <t>项目期限12个月</t>
  </si>
  <si>
    <t>=12月</t>
  </si>
  <si>
    <t>10月</t>
  </si>
  <si>
    <t>质量指标</t>
  </si>
  <si>
    <t>保持平台稳定运行</t>
  </si>
  <si>
    <t>成本指标</t>
  </si>
  <si>
    <t>经济成本指标</t>
  </si>
  <si>
    <t>控制在预算成本范围内</t>
  </si>
  <si>
    <t>≤371.788万元</t>
  </si>
  <si>
    <t>369.5万元</t>
  </si>
  <si>
    <t>满意度指标</t>
  </si>
  <si>
    <t>服务对象满意度指标</t>
  </si>
  <si>
    <t>管理部门或服务对象满意度</t>
  </si>
  <si>
    <t>=95%</t>
  </si>
  <si>
    <t>仅口头询问，未开展满意度调查。改进措施：后续将多种形式相结合开展满意度调查。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</si>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</sst>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_ "/>
    <numFmt numFmtId="178" formatCode="0.00_);[Red]\(0.00\)"/>
  </numFmts>
  <fonts count="29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sz val="10"/>
      <color rgb="FF000000"/>
      <name val="SimSun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6"/>
      <color theme="1"/>
      <name val="方正小标宋简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6" borderId="17" applyNumberFormat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0" fillId="0" borderId="0"/>
  </cellStyleXfs>
  <cellXfs count="51">
    <xf numFmtId="0" fontId="0" fillId="0" borderId="0" xfId="0"/>
    <xf numFmtId="0" fontId="0" fillId="0" borderId="0" xfId="49"/>
    <xf numFmtId="0" fontId="0" fillId="0" borderId="0" xfId="49" applyAlignment="1">
      <alignment horizontal="center"/>
    </xf>
    <xf numFmtId="0" fontId="1" fillId="0" borderId="0" xfId="49" applyFont="1" applyAlignment="1">
      <alignment horizontal="center" vertical="center" wrapText="1"/>
    </xf>
    <xf numFmtId="0" fontId="2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/>
    </xf>
    <xf numFmtId="0" fontId="3" fillId="0" borderId="2" xfId="49" applyFont="1" applyBorder="1" applyAlignment="1">
      <alignment horizontal="center" vertical="center"/>
    </xf>
    <xf numFmtId="0" fontId="3" fillId="0" borderId="3" xfId="49" applyFont="1" applyBorder="1" applyAlignment="1">
      <alignment horizontal="center" vertical="center"/>
    </xf>
    <xf numFmtId="0" fontId="3" fillId="0" borderId="4" xfId="49" applyFont="1" applyBorder="1" applyAlignment="1">
      <alignment horizontal="center" vertical="center"/>
    </xf>
    <xf numFmtId="0" fontId="3" fillId="0" borderId="2" xfId="49" applyFont="1" applyFill="1" applyBorder="1" applyAlignment="1">
      <alignment horizontal="center" vertical="center" wrapText="1"/>
    </xf>
    <xf numFmtId="0" fontId="3" fillId="0" borderId="3" xfId="49" applyFont="1" applyFill="1" applyBorder="1" applyAlignment="1">
      <alignment horizontal="center" vertical="center"/>
    </xf>
    <xf numFmtId="0" fontId="3" fillId="0" borderId="4" xfId="49" applyFont="1" applyFill="1" applyBorder="1" applyAlignment="1">
      <alignment horizontal="center" vertical="center"/>
    </xf>
    <xf numFmtId="0" fontId="3" fillId="0" borderId="1" xfId="49" applyFont="1" applyFill="1" applyBorder="1" applyAlignment="1">
      <alignment horizontal="center" vertical="center"/>
    </xf>
    <xf numFmtId="0" fontId="3" fillId="0" borderId="1" xfId="49" applyFont="1" applyBorder="1" applyAlignment="1">
      <alignment horizontal="center" vertical="center" wrapText="1"/>
    </xf>
    <xf numFmtId="0" fontId="3" fillId="0" borderId="0" xfId="49" applyFont="1" applyAlignment="1">
      <alignment horizontal="center" vertical="center"/>
    </xf>
    <xf numFmtId="176" fontId="3" fillId="0" borderId="1" xfId="49" applyNumberFormat="1" applyFont="1" applyFill="1" applyBorder="1" applyAlignment="1">
      <alignment horizontal="center" vertical="center"/>
    </xf>
    <xf numFmtId="177" fontId="3" fillId="0" borderId="1" xfId="49" applyNumberFormat="1" applyFont="1" applyBorder="1" applyAlignment="1">
      <alignment horizontal="center" vertical="center"/>
    </xf>
    <xf numFmtId="176" fontId="3" fillId="0" borderId="1" xfId="49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7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3" fillId="0" borderId="1" xfId="49" applyFont="1" applyBorder="1" applyAlignment="1">
      <alignment horizontal="center" vertical="center" textRotation="255"/>
    </xf>
    <xf numFmtId="0" fontId="4" fillId="2" borderId="8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3" fillId="0" borderId="2" xfId="49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9" fontId="3" fillId="0" borderId="1" xfId="49" applyNumberFormat="1" applyFont="1" applyBorder="1" applyAlignment="1">
      <alignment horizontal="center" vertical="center" wrapText="1"/>
    </xf>
    <xf numFmtId="0" fontId="3" fillId="0" borderId="0" xfId="49" applyFont="1" applyAlignment="1">
      <alignment horizontal="left" vertical="center" wrapText="1"/>
    </xf>
    <xf numFmtId="0" fontId="3" fillId="0" borderId="0" xfId="49" applyFont="1" applyAlignment="1">
      <alignment horizontal="left" vertical="center"/>
    </xf>
    <xf numFmtId="0" fontId="5" fillId="0" borderId="0" xfId="49" applyFont="1" applyAlignment="1">
      <alignment horizontal="left" vertical="center"/>
    </xf>
    <xf numFmtId="0" fontId="6" fillId="0" borderId="0" xfId="49" applyFont="1" applyAlignment="1">
      <alignment horizontal="justify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0" fontId="3" fillId="0" borderId="1" xfId="49" applyNumberFormat="1" applyFont="1" applyBorder="1" applyAlignment="1">
      <alignment horizontal="center" vertical="center"/>
    </xf>
    <xf numFmtId="176" fontId="3" fillId="0" borderId="1" xfId="49" applyNumberFormat="1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justify" vertical="center" wrapText="1"/>
    </xf>
    <xf numFmtId="0" fontId="3" fillId="0" borderId="11" xfId="49" applyFont="1" applyBorder="1" applyAlignment="1">
      <alignment horizontal="center" vertical="center" wrapText="1"/>
    </xf>
    <xf numFmtId="178" fontId="3" fillId="0" borderId="1" xfId="49" applyNumberFormat="1" applyFont="1" applyBorder="1" applyAlignment="1">
      <alignment horizontal="center" vertical="center"/>
    </xf>
    <xf numFmtId="0" fontId="8" fillId="0" borderId="1" xfId="49" applyFont="1" applyBorder="1" applyAlignment="1">
      <alignment vertical="center"/>
    </xf>
    <xf numFmtId="0" fontId="5" fillId="0" borderId="0" xfId="49" applyFont="1" applyAlignment="1">
      <alignment horizontal="center" vertical="center"/>
    </xf>
    <xf numFmtId="0" fontId="3" fillId="0" borderId="2" xfId="49" applyFont="1" applyBorder="1" applyAlignment="1" quotePrefix="1">
      <alignment horizontal="center" vertical="center"/>
    </xf>
    <xf numFmtId="0" fontId="3" fillId="0" borderId="2" xfId="49" applyFont="1" applyFill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8"/>
  <sheetViews>
    <sheetView tabSelected="1" view="pageBreakPreview" zoomScale="70" zoomScaleNormal="70" workbookViewId="0">
      <selection activeCell="A2" sqref="A2:J2"/>
    </sheetView>
  </sheetViews>
  <sheetFormatPr defaultColWidth="9" defaultRowHeight="36.9" customHeight="1"/>
  <cols>
    <col min="1" max="1" width="9" style="1"/>
    <col min="2" max="2" width="9.88333333333333" style="1" customWidth="1"/>
    <col min="3" max="3" width="11.8833333333333" style="1" customWidth="1"/>
    <col min="4" max="4" width="18.6666666666667" style="1" customWidth="1"/>
    <col min="5" max="5" width="12" style="1" customWidth="1"/>
    <col min="6" max="6" width="11.8833333333333" style="1" customWidth="1"/>
    <col min="7" max="7" width="12.8833333333333" style="1" customWidth="1"/>
    <col min="8" max="8" width="11.1083333333333" style="1" customWidth="1"/>
    <col min="9" max="9" width="9.33333333333333" style="1" customWidth="1"/>
    <col min="10" max="10" width="14.3" style="2" customWidth="1"/>
    <col min="11" max="16384" width="9" style="1"/>
  </cols>
  <sheetData>
    <row r="1" ht="26.1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6" t="s">
        <v>7</v>
      </c>
      <c r="I4" s="7"/>
      <c r="J4" s="8"/>
    </row>
    <row r="5" ht="20.1" customHeight="1" spans="1:12">
      <c r="A5" s="6" t="s">
        <v>8</v>
      </c>
      <c r="B5" s="7"/>
      <c r="C5" s="8"/>
      <c r="D5" s="9" t="s">
        <v>9</v>
      </c>
      <c r="E5" s="10"/>
      <c r="F5" s="11"/>
      <c r="G5" s="5" t="s">
        <v>10</v>
      </c>
      <c r="H5" s="12">
        <v>81254120</v>
      </c>
      <c r="I5" s="12"/>
      <c r="J5" s="12"/>
      <c r="K5" s="41"/>
      <c r="L5" s="42"/>
    </row>
    <row r="6" customHeight="1" spans="1:10">
      <c r="A6" s="13" t="s">
        <v>11</v>
      </c>
      <c r="B6" s="13"/>
      <c r="C6" s="13"/>
      <c r="D6" s="5"/>
      <c r="E6" s="13" t="s">
        <v>12</v>
      </c>
      <c r="F6" s="14" t="s">
        <v>13</v>
      </c>
      <c r="G6" s="13" t="s">
        <v>14</v>
      </c>
      <c r="H6" s="13" t="s">
        <v>15</v>
      </c>
      <c r="I6" s="13" t="s">
        <v>16</v>
      </c>
      <c r="J6" s="5" t="s">
        <v>17</v>
      </c>
    </row>
    <row r="7" ht="20.1" customHeight="1" spans="1:10">
      <c r="A7" s="13"/>
      <c r="B7" s="13"/>
      <c r="C7" s="13"/>
      <c r="D7" s="13" t="s">
        <v>18</v>
      </c>
      <c r="E7" s="15">
        <f t="shared" ref="E7:G7" si="0">SUM(E8:E10)</f>
        <v>371.788</v>
      </c>
      <c r="F7" s="15">
        <f t="shared" si="0"/>
        <v>371.08</v>
      </c>
      <c r="G7" s="15">
        <f t="shared" si="0"/>
        <v>369.5</v>
      </c>
      <c r="H7" s="5">
        <v>10</v>
      </c>
      <c r="I7" s="43">
        <f t="shared" ref="I7:I10" si="1">G7/F7</f>
        <v>0.995742158025224</v>
      </c>
      <c r="J7" s="44">
        <f>H7*I7</f>
        <v>9.95742158025224</v>
      </c>
    </row>
    <row r="8" ht="20.1" customHeight="1" spans="1:10">
      <c r="A8" s="13"/>
      <c r="B8" s="13"/>
      <c r="C8" s="13"/>
      <c r="D8" s="13" t="s">
        <v>19</v>
      </c>
      <c r="E8" s="15">
        <v>224.208</v>
      </c>
      <c r="F8" s="15">
        <v>223.5</v>
      </c>
      <c r="G8" s="15">
        <v>223.5</v>
      </c>
      <c r="H8" s="5" t="s">
        <v>20</v>
      </c>
      <c r="I8" s="43">
        <f t="shared" si="1"/>
        <v>1</v>
      </c>
      <c r="J8" s="13" t="s">
        <v>20</v>
      </c>
    </row>
    <row r="9" ht="20.1" customHeight="1" spans="1:10">
      <c r="A9" s="13"/>
      <c r="B9" s="13"/>
      <c r="C9" s="13"/>
      <c r="D9" s="13" t="s">
        <v>21</v>
      </c>
      <c r="E9" s="16" t="s">
        <v>22</v>
      </c>
      <c r="F9" s="16" t="s">
        <v>22</v>
      </c>
      <c r="G9" s="17" t="s">
        <v>22</v>
      </c>
      <c r="H9" s="5" t="s">
        <v>23</v>
      </c>
      <c r="I9" s="5" t="s">
        <v>23</v>
      </c>
      <c r="J9" s="13" t="s">
        <v>23</v>
      </c>
    </row>
    <row r="10" ht="20.1" customHeight="1" spans="1:10">
      <c r="A10" s="13"/>
      <c r="B10" s="13"/>
      <c r="C10" s="13"/>
      <c r="D10" s="13" t="s">
        <v>24</v>
      </c>
      <c r="E10" s="17">
        <v>147.58</v>
      </c>
      <c r="F10" s="18">
        <v>147.58</v>
      </c>
      <c r="G10" s="15">
        <v>146</v>
      </c>
      <c r="H10" s="5" t="s">
        <v>23</v>
      </c>
      <c r="I10" s="43">
        <f t="shared" si="1"/>
        <v>0.9892939422686</v>
      </c>
      <c r="J10" s="13" t="s">
        <v>23</v>
      </c>
    </row>
    <row r="11" ht="20.1" customHeight="1" spans="1:10">
      <c r="A11" s="19" t="s">
        <v>25</v>
      </c>
      <c r="B11" s="20" t="s">
        <v>26</v>
      </c>
      <c r="C11" s="21"/>
      <c r="D11" s="21"/>
      <c r="E11" s="21"/>
      <c r="F11" s="22"/>
      <c r="G11" s="6" t="s">
        <v>27</v>
      </c>
      <c r="H11" s="7"/>
      <c r="I11" s="7"/>
      <c r="J11" s="8"/>
    </row>
    <row r="12" ht="88" customHeight="1" spans="1:10">
      <c r="A12" s="23"/>
      <c r="B12" s="24" t="s">
        <v>28</v>
      </c>
      <c r="C12" s="24"/>
      <c r="D12" s="24"/>
      <c r="E12" s="24"/>
      <c r="F12" s="24"/>
      <c r="G12" s="24" t="s">
        <v>29</v>
      </c>
      <c r="H12" s="24"/>
      <c r="I12" s="24"/>
      <c r="J12" s="24"/>
    </row>
    <row r="13" ht="30" customHeight="1" spans="1:10">
      <c r="A13" s="25" t="s">
        <v>30</v>
      </c>
      <c r="B13" s="22" t="s">
        <v>31</v>
      </c>
      <c r="C13" s="5" t="s">
        <v>32</v>
      </c>
      <c r="D13" s="5" t="s">
        <v>33</v>
      </c>
      <c r="E13" s="5" t="s">
        <v>34</v>
      </c>
      <c r="F13" s="5"/>
      <c r="G13" s="13" t="s">
        <v>35</v>
      </c>
      <c r="H13" s="13" t="s">
        <v>15</v>
      </c>
      <c r="I13" s="13" t="s">
        <v>17</v>
      </c>
      <c r="J13" s="13" t="s">
        <v>36</v>
      </c>
    </row>
    <row r="14" ht="55.95" customHeight="1" spans="1:10">
      <c r="A14" s="25"/>
      <c r="B14" s="26" t="s">
        <v>37</v>
      </c>
      <c r="C14" s="27" t="s">
        <v>38</v>
      </c>
      <c r="D14" s="27" t="s">
        <v>39</v>
      </c>
      <c r="E14" s="5" t="s">
        <v>40</v>
      </c>
      <c r="F14" s="5"/>
      <c r="G14" s="13" t="s">
        <v>40</v>
      </c>
      <c r="H14" s="28">
        <v>7</v>
      </c>
      <c r="I14" s="28">
        <v>7</v>
      </c>
      <c r="J14" s="13"/>
    </row>
    <row r="15" ht="52.95" customHeight="1" spans="1:10">
      <c r="A15" s="25"/>
      <c r="B15" s="29"/>
      <c r="C15" s="27" t="s">
        <v>41</v>
      </c>
      <c r="D15" s="27" t="s">
        <v>42</v>
      </c>
      <c r="E15" s="5" t="s">
        <v>40</v>
      </c>
      <c r="F15" s="5"/>
      <c r="G15" s="13" t="s">
        <v>40</v>
      </c>
      <c r="H15" s="28">
        <v>8</v>
      </c>
      <c r="I15" s="28">
        <v>8</v>
      </c>
      <c r="J15" s="13"/>
    </row>
    <row r="16" ht="78" customHeight="1" spans="1:10">
      <c r="A16" s="25"/>
      <c r="B16" s="29"/>
      <c r="C16" s="27" t="s">
        <v>43</v>
      </c>
      <c r="D16" s="27" t="s">
        <v>44</v>
      </c>
      <c r="E16" s="5" t="s">
        <v>40</v>
      </c>
      <c r="F16" s="5"/>
      <c r="G16" s="13" t="s">
        <v>40</v>
      </c>
      <c r="H16" s="28">
        <v>8</v>
      </c>
      <c r="I16" s="44">
        <v>7</v>
      </c>
      <c r="J16" s="45" t="s">
        <v>45</v>
      </c>
    </row>
    <row r="17" ht="73.95" customHeight="1" spans="1:10">
      <c r="A17" s="25"/>
      <c r="B17" s="30"/>
      <c r="C17" s="27" t="s">
        <v>46</v>
      </c>
      <c r="D17" s="27" t="s">
        <v>47</v>
      </c>
      <c r="E17" s="5" t="s">
        <v>40</v>
      </c>
      <c r="F17" s="5"/>
      <c r="G17" s="13" t="s">
        <v>40</v>
      </c>
      <c r="H17" s="28">
        <v>7</v>
      </c>
      <c r="I17" s="28">
        <v>7</v>
      </c>
      <c r="J17" s="13"/>
    </row>
    <row r="18" ht="77" customHeight="1" spans="1:10">
      <c r="A18" s="25"/>
      <c r="B18" s="26" t="s">
        <v>48</v>
      </c>
      <c r="C18" s="31" t="s">
        <v>49</v>
      </c>
      <c r="D18" s="27" t="s">
        <v>50</v>
      </c>
      <c r="E18" s="51" t="s">
        <v>51</v>
      </c>
      <c r="F18" s="8"/>
      <c r="G18" s="13" t="s">
        <v>52</v>
      </c>
      <c r="H18" s="28">
        <v>5</v>
      </c>
      <c r="I18" s="28">
        <v>4.5</v>
      </c>
      <c r="J18" s="46" t="s">
        <v>53</v>
      </c>
    </row>
    <row r="19" ht="63.6" customHeight="1" spans="1:10">
      <c r="A19" s="25"/>
      <c r="B19" s="29"/>
      <c r="C19" s="32"/>
      <c r="D19" s="27" t="s">
        <v>54</v>
      </c>
      <c r="E19" s="6" t="s">
        <v>55</v>
      </c>
      <c r="F19" s="8"/>
      <c r="G19" s="5" t="s">
        <v>56</v>
      </c>
      <c r="H19" s="28">
        <v>5</v>
      </c>
      <c r="I19" s="28">
        <v>4.5</v>
      </c>
      <c r="J19" s="19" t="s">
        <v>57</v>
      </c>
    </row>
    <row r="20" ht="65.4" customHeight="1" spans="1:10">
      <c r="A20" s="25"/>
      <c r="B20" s="29"/>
      <c r="C20" s="33"/>
      <c r="D20" s="27" t="s">
        <v>58</v>
      </c>
      <c r="E20" s="6" t="s">
        <v>55</v>
      </c>
      <c r="F20" s="8"/>
      <c r="G20" s="5" t="s">
        <v>56</v>
      </c>
      <c r="H20" s="28">
        <v>10</v>
      </c>
      <c r="I20" s="28">
        <v>9</v>
      </c>
      <c r="J20" s="47"/>
    </row>
    <row r="21" ht="26" customHeight="1" spans="1:10">
      <c r="A21" s="25"/>
      <c r="B21" s="29"/>
      <c r="C21" s="27" t="s">
        <v>59</v>
      </c>
      <c r="D21" s="27" t="s">
        <v>60</v>
      </c>
      <c r="E21" s="52" t="s">
        <v>61</v>
      </c>
      <c r="F21" s="11"/>
      <c r="G21" s="12" t="s">
        <v>62</v>
      </c>
      <c r="H21" s="28">
        <v>10</v>
      </c>
      <c r="I21" s="28">
        <v>9.5</v>
      </c>
      <c r="J21" s="23"/>
    </row>
    <row r="22" ht="25.05" customHeight="1" spans="1:10">
      <c r="A22" s="25"/>
      <c r="B22" s="30"/>
      <c r="C22" s="27" t="s">
        <v>63</v>
      </c>
      <c r="D22" s="27" t="s">
        <v>64</v>
      </c>
      <c r="E22" s="6" t="s">
        <v>40</v>
      </c>
      <c r="F22" s="8"/>
      <c r="G22" s="13" t="s">
        <v>40</v>
      </c>
      <c r="H22" s="28">
        <v>10</v>
      </c>
      <c r="I22" s="28">
        <v>10</v>
      </c>
      <c r="J22" s="5"/>
    </row>
    <row r="23" ht="45" customHeight="1" spans="1:10">
      <c r="A23" s="25"/>
      <c r="B23" s="35" t="s">
        <v>65</v>
      </c>
      <c r="C23" s="27" t="s">
        <v>66</v>
      </c>
      <c r="D23" s="27" t="s">
        <v>67</v>
      </c>
      <c r="E23" s="6" t="s">
        <v>68</v>
      </c>
      <c r="F23" s="8"/>
      <c r="G23" s="13" t="s">
        <v>69</v>
      </c>
      <c r="H23" s="28">
        <v>10</v>
      </c>
      <c r="I23" s="44">
        <v>10</v>
      </c>
      <c r="J23" s="45"/>
    </row>
    <row r="24" ht="68" customHeight="1" spans="1:10">
      <c r="A24" s="25"/>
      <c r="B24" s="35" t="s">
        <v>70</v>
      </c>
      <c r="C24" s="27" t="s">
        <v>71</v>
      </c>
      <c r="D24" s="27" t="s">
        <v>72</v>
      </c>
      <c r="E24" s="51" t="s">
        <v>73</v>
      </c>
      <c r="F24" s="8"/>
      <c r="G24" s="36">
        <v>0.95</v>
      </c>
      <c r="H24" s="28">
        <v>10</v>
      </c>
      <c r="I24" s="44">
        <v>9.5</v>
      </c>
      <c r="J24" s="13" t="s">
        <v>74</v>
      </c>
    </row>
    <row r="25" customHeight="1" spans="1:10">
      <c r="A25" s="6" t="s">
        <v>75</v>
      </c>
      <c r="B25" s="7"/>
      <c r="C25" s="7"/>
      <c r="D25" s="7"/>
      <c r="E25" s="7"/>
      <c r="F25" s="7"/>
      <c r="G25" s="7"/>
      <c r="H25" s="5">
        <f>SUM(H14:H24)+H7</f>
        <v>100</v>
      </c>
      <c r="I25" s="48">
        <f>SUM(I14:I24)+J7</f>
        <v>95.9574215802522</v>
      </c>
      <c r="J25" s="49"/>
    </row>
    <row r="26" ht="114.9" customHeight="1" spans="1:10">
      <c r="A26" s="37" t="s">
        <v>76</v>
      </c>
      <c r="B26" s="38"/>
      <c r="C26" s="38"/>
      <c r="D26" s="38"/>
      <c r="E26" s="38"/>
      <c r="F26" s="38"/>
      <c r="G26" s="38"/>
      <c r="H26" s="38"/>
      <c r="I26" s="38"/>
      <c r="J26" s="14"/>
    </row>
    <row r="27" customHeight="1" spans="1:10">
      <c r="A27" s="39" t="s">
        <v>77</v>
      </c>
      <c r="B27" s="39"/>
      <c r="C27" s="39"/>
      <c r="D27" s="39"/>
      <c r="E27" s="39"/>
      <c r="F27" s="39"/>
      <c r="G27" s="39"/>
      <c r="H27" s="39"/>
      <c r="I27" s="39"/>
      <c r="J27" s="50"/>
    </row>
    <row r="28" customHeight="1" spans="1:1">
      <c r="A28" s="40"/>
    </row>
  </sheetData>
  <mergeCells count="3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A25:G25"/>
    <mergeCell ref="A26:J26"/>
    <mergeCell ref="A27:J27"/>
    <mergeCell ref="A11:A12"/>
    <mergeCell ref="A13:A24"/>
    <mergeCell ref="B14:B17"/>
    <mergeCell ref="B18:B22"/>
    <mergeCell ref="C18:C20"/>
    <mergeCell ref="J19:J21"/>
    <mergeCell ref="A6:C10"/>
  </mergeCells>
  <printOptions horizontalCentered="1"/>
  <pageMargins left="0.700694444444445" right="0.700694444444445" top="0.751388888888889" bottom="0.751388888888889" header="0.298611111111111" footer="0.298611111111111"/>
  <pageSetup paperSize="9" scale="65" orientation="portrait"/>
  <headerFooter/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moment。</cp:lastModifiedBy>
  <dcterms:created xsi:type="dcterms:W3CDTF">2015-06-08T10:19:00Z</dcterms:created>
  <cp:lastPrinted>2023-05-17T02:36:00Z</cp:lastPrinted>
  <dcterms:modified xsi:type="dcterms:W3CDTF">2024-05-14T07:11:24Z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2DFD7FA3401547BD8864F5F65BD8E973</vt:lpwstr>
  </property>
</Properties>
</file>