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D:\李赞\+++决算+++\2023年\公开\决算公开 6.3\项目支出绩效评价报告\"/>
    </mc:Choice>
  </mc:AlternateContent>
  <bookViews>
    <workbookView xWindow="0" yWindow="0" windowWidth="24000" windowHeight="9225"/>
  </bookViews>
  <sheets>
    <sheet name="Sheet1" sheetId="1" r:id="rId1"/>
  </sheets>
  <definedNames>
    <definedName name="_xlnm.Print_Area" localSheetId="0">Sheet1!$A$1:$J$20</definedName>
  </definedNames>
  <calcPr calcId="162913"/>
</workbook>
</file>

<file path=xl/calcChain.xml><?xml version="1.0" encoding="utf-8"?>
<calcChain xmlns="http://schemas.openxmlformats.org/spreadsheetml/2006/main">
  <c r="H19" i="1" l="1"/>
  <c r="I8" i="1"/>
  <c r="G7" i="1"/>
  <c r="I7" i="1" s="1"/>
  <c r="J7" i="1" s="1"/>
  <c r="I19" i="1" s="1"/>
  <c r="F7" i="1"/>
  <c r="E7" i="1"/>
</calcChain>
</file>

<file path=xl/sharedStrings.xml><?xml version="1.0" encoding="utf-8"?>
<sst xmlns="http://schemas.openxmlformats.org/spreadsheetml/2006/main" count="76" uniqueCount="59">
  <si>
    <r>
      <rPr>
        <sz val="16"/>
        <rFont val="方正小标宋简体"/>
        <charset val="134"/>
      </rPr>
      <t xml:space="preserve"> </t>
    </r>
    <r>
      <rPr>
        <sz val="16"/>
        <color theme="1"/>
        <rFont val="方正小标宋简体"/>
        <charset val="134"/>
      </rPr>
      <t xml:space="preserve">项目支出绩效自评表 </t>
    </r>
  </si>
  <si>
    <t>（2023年度）</t>
  </si>
  <si>
    <t>项目名称</t>
  </si>
  <si>
    <t>改革与发展课题项目</t>
  </si>
  <si>
    <t>主管部门</t>
  </si>
  <si>
    <t>北京市生态环境局</t>
  </si>
  <si>
    <t>实施单位</t>
  </si>
  <si>
    <t>北京市生态环境保护科学研究院</t>
  </si>
  <si>
    <t>项目负责人</t>
  </si>
  <si>
    <t>李赞</t>
  </si>
  <si>
    <t>联系电话</t>
  </si>
  <si>
    <t>项目资金（万元）</t>
  </si>
  <si>
    <t>年初预算数</t>
  </si>
  <si>
    <t>全年预算数</t>
  </si>
  <si>
    <t>全年执行数</t>
  </si>
  <si>
    <t>分值</t>
  </si>
  <si>
    <t>执行率</t>
  </si>
  <si>
    <t>得分</t>
  </si>
  <si>
    <t>年度资金总额</t>
  </si>
  <si>
    <t>其中：当年财政拨款</t>
  </si>
  <si>
    <t>_</t>
  </si>
  <si>
    <t>上年结转资金</t>
  </si>
  <si>
    <t>-</t>
  </si>
  <si>
    <t>其他资金</t>
  </si>
  <si>
    <t>年度总体目标</t>
  </si>
  <si>
    <t>预期目标</t>
  </si>
  <si>
    <t>实际完成情况</t>
  </si>
  <si>
    <t>开展加油站夏季夜间白天汽车加油VOCs排放测试，评估其臭氧和二次有机气溶胶二次污染，将加油站夏季夜间加油卸油VOCs排放量和北京市加油站VOCs成分谱代入Models-3/CMAQ空气质量模型，模拟评估加油站夜间加油卸油对O3浓度的影响。阐明微塑料污染特征与设施农业土壤理化性质的关系，探讨微塑料污染特征对设施农业土壤微生物群落多样性的影响程度及机制。解析微塑料与新型污染物PPCPs和EDCs之间的界面反应机理；明晰微塑料与新型污染物在土壤/沉积物中跨介质的协同迁移作用。探究污水处理厂协同减污降碳的运行策略。 尝试从“水-泥-生物”三个角度，阐述再生水补水河湖中抗生素的时空分布特征和发生的迁移转化路径；评价再生水补给河湖中水生生物群落结构特征，并探索其影响因素和影响机制。 采用厌氧氨氧化脱氮工艺在酿酒废水中应用的可行性进行研究，同时建立小试规模的新型自养生物脱氮装置，用于酿酒废水的连续脱氮试验，确定可供工业化放大的工艺流程、运行参数及控制模式，推动厌氧氨氧化脱氮技术在酿酒行业的应用和发展。完成菌藻共生生态碳减排技术工程应用的可行性初步研究；核心技术产品化、设备化、系列化初步探索；提交整套菌藻共生生态技术实验设备，供深入研究使用。</t>
  </si>
  <si>
    <t>根据项目实际需求开展科学研究实验，完成相关研究报告，形成高质量论文，申请多项国家专利，科研成果支撑生态环境管理决策和环境质量得到提升，提升公众获得感，且公众满意度到达较好水平。</t>
  </si>
  <si>
    <t>绩效指标</t>
  </si>
  <si>
    <t>一级指标</t>
  </si>
  <si>
    <t>二级指标</t>
  </si>
  <si>
    <t>三级指标</t>
  </si>
  <si>
    <t>年度指标值</t>
  </si>
  <si>
    <t>实际完成值</t>
  </si>
  <si>
    <t>偏差原因分析及改进措施</t>
  </si>
  <si>
    <t>产出指标</t>
  </si>
  <si>
    <t>数量指标</t>
  </si>
  <si>
    <t>发表论文、研究报告</t>
  </si>
  <si>
    <t>=8篇</t>
  </si>
  <si>
    <t>10篇</t>
  </si>
  <si>
    <t>申请专利数量</t>
  </si>
  <si>
    <t>=1个</t>
  </si>
  <si>
    <t>8个</t>
  </si>
  <si>
    <t>项目专利申请通过数量多于预算编报时预测数量。改进措施：持续跟进项目实施进程管理；以后年度对指标值进行更合理的预测。</t>
  </si>
  <si>
    <t>质量指标</t>
  </si>
  <si>
    <t>项目质量</t>
  </si>
  <si>
    <t>优</t>
  </si>
  <si>
    <t>经济成本指标</t>
  </si>
  <si>
    <t>不超过预算批复金额</t>
  </si>
  <si>
    <t>≤300万元</t>
  </si>
  <si>
    <t>270.07万元</t>
  </si>
  <si>
    <t>效益指标</t>
  </si>
  <si>
    <t>生态效益指标</t>
  </si>
  <si>
    <t>为北京市环境质量改善提供支撑</t>
  </si>
  <si>
    <t>效益支撑材料不够充分。改进措施：后续将注重效益收集工作。</t>
  </si>
  <si>
    <t>总分</t>
  </si>
  <si>
    <t>注：1.得分一档最高不能超过该指标分值上限。
    2.定量指标若为正向指标，则得分计算方法应用全年实际值 （B）/年度指标值（A）*该指标分值；若定量指标为反向指标，则得分计算方法应用年度指标值（A）/全年实际值（B）*该指标 分值。若年初指标值设定偏低，则得分计算方法应用（全年实际 值（B）一年度指标值（A））/年度指标值（A）*100%。若计算 结果在200%-300%（含200%）区间，则按照该指标分值的10%扣分；计算结果在300%-500%（含300%）区间，则按照该指标分值 的20%扣分；计算结果高于500%（含500%）,则按照该指标分值 的30%扣分。
    3.请在“偏差原因分析及改进措施”中说明偏离目标、不能完成目标的原因及拟采取的措施。
    4.90（含）-100分为优、80（含）-90分为良、60（含）- 80分为中、60分以下为差。</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</si>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</sst>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0_ "/>
    <numFmt numFmtId="178" formatCode="0.00_);[Red]\(0.00\)"/>
  </numFmts>
  <fonts count="10">
    <font>
      <sz val="11"/>
      <color theme="1"/>
      <name val="等线"/>
      <charset val="134"/>
      <scheme val="minor"/>
    </font>
    <font>
      <sz val="16"/>
      <name val="方正小标宋简体"/>
      <charset val="134"/>
    </font>
    <font>
      <sz val="11"/>
      <color theme="1"/>
      <name val="宋体"/>
      <family val="3"/>
      <charset val="134"/>
    </font>
    <font>
      <sz val="10"/>
      <color theme="1"/>
      <name val="宋体"/>
      <family val="3"/>
      <charset val="134"/>
    </font>
    <font>
      <sz val="10"/>
      <name val="宋体"/>
      <family val="3"/>
      <charset val="134"/>
    </font>
    <font>
      <sz val="10.5"/>
      <color theme="1"/>
      <name val="Times New Roman"/>
      <family val="1"/>
    </font>
    <font>
      <sz val="10"/>
      <color rgb="FF000000"/>
      <name val="宋体"/>
      <family val="3"/>
      <charset val="134"/>
    </font>
    <font>
      <b/>
      <sz val="10"/>
      <color theme="1"/>
      <name val="宋体"/>
      <family val="3"/>
      <charset val="134"/>
    </font>
    <font>
      <sz val="16"/>
      <color theme="1"/>
      <name val="方正小标宋简体"/>
      <charset val="134"/>
    </font>
    <font>
      <sz val="9"/>
      <name val="等线"/>
      <family val="3"/>
      <charset val="134"/>
      <scheme val="minor"/>
    </font>
  </fonts>
  <fills count="2">
    <fill>
      <patternFill patternType="none"/>
    </fill>
    <fill>
      <patternFill patternType="gray125"/>
    </fill>
  </fills>
  <borders count="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000000"/>
      </left>
      <right/>
      <top style="thin">
        <color rgb="FF000000"/>
      </top>
      <bottom/>
      <diagonal/>
    </border>
  </borders>
  <cellStyleXfs count="1">
    <xf numFmtId="0" fontId="0" fillId="0" borderId="0"/>
  </cellStyleXfs>
  <cellXfs count="45">
    <xf numFmtId="0" fontId="0" fillId="0" borderId="0" xfId="0"/>
    <xf numFmtId="0" fontId="0" fillId="0" borderId="0" xfId="0" applyAlignment="1">
      <alignment horizont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Fill="1" applyBorder="1" applyAlignment="1">
      <alignment horizontal="center" vertical="center"/>
    </xf>
    <xf numFmtId="0" fontId="4" fillId="0" borderId="1" xfId="0" applyFont="1" applyFill="1" applyBorder="1" applyAlignment="1">
      <alignment horizontal="center" vertical="center"/>
    </xf>
    <xf numFmtId="0" fontId="4" fillId="0" borderId="1" xfId="0" applyFont="1" applyBorder="1" applyAlignment="1">
      <alignment horizontal="center" vertical="center" wrapText="1"/>
    </xf>
    <xf numFmtId="0" fontId="5" fillId="0" borderId="0" xfId="0" applyFont="1" applyAlignment="1">
      <alignment horizontal="justify" vertical="center"/>
    </xf>
    <xf numFmtId="0" fontId="3" fillId="0" borderId="0" xfId="0" applyFont="1" applyAlignment="1">
      <alignment horizontal="center" vertical="center"/>
    </xf>
    <xf numFmtId="176" fontId="3" fillId="0" borderId="1" xfId="0" applyNumberFormat="1" applyFont="1" applyBorder="1" applyAlignment="1">
      <alignment horizontal="center" vertical="center"/>
    </xf>
    <xf numFmtId="2" fontId="6" fillId="0" borderId="8" xfId="0" applyNumberFormat="1" applyFont="1" applyBorder="1" applyAlignment="1">
      <alignment horizontal="center" vertical="center" wrapText="1"/>
    </xf>
    <xf numFmtId="178" fontId="3" fillId="0" borderId="1" xfId="0" applyNumberFormat="1" applyFont="1" applyBorder="1" applyAlignment="1">
      <alignment horizontal="center" vertical="center" wrapText="1"/>
    </xf>
    <xf numFmtId="178" fontId="3" fillId="0" borderId="1" xfId="0" applyNumberFormat="1" applyFont="1" applyBorder="1" applyAlignment="1">
      <alignment horizontal="center" vertical="center"/>
    </xf>
    <xf numFmtId="10" fontId="3" fillId="0" borderId="1" xfId="0" applyNumberFormat="1" applyFont="1" applyBorder="1" applyAlignment="1">
      <alignment horizontal="center" vertical="center"/>
    </xf>
    <xf numFmtId="176" fontId="3" fillId="0" borderId="1" xfId="0" applyNumberFormat="1" applyFont="1" applyBorder="1" applyAlignment="1">
      <alignment horizontal="center" vertical="center" wrapText="1"/>
    </xf>
    <xf numFmtId="178"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wrapText="1"/>
    </xf>
    <xf numFmtId="0" fontId="7" fillId="0" borderId="1" xfId="0" applyFont="1" applyBorder="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left" vertical="center" wrapText="1"/>
    </xf>
    <xf numFmtId="0" fontId="4" fillId="0" borderId="1" xfId="0" applyFont="1" applyBorder="1" applyAlignment="1">
      <alignment horizontal="left" vertical="center" wrapText="1"/>
    </xf>
    <xf numFmtId="0" fontId="3" fillId="0" borderId="1" xfId="0" quotePrefix="1" applyFont="1" applyFill="1" applyBorder="1" applyAlignment="1">
      <alignment horizontal="center" vertical="center"/>
    </xf>
    <xf numFmtId="0" fontId="3" fillId="0" borderId="1" xfId="0" applyFont="1" applyFill="1" applyBorder="1" applyAlignment="1">
      <alignment horizontal="center" vertical="center"/>
    </xf>
    <xf numFmtId="0" fontId="3" fillId="0" borderId="2"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0" xfId="0" applyFont="1" applyAlignment="1">
      <alignment horizontal="left" vertical="center" wrapText="1"/>
    </xf>
    <xf numFmtId="0" fontId="3" fillId="0" borderId="0" xfId="0" applyFont="1" applyAlignment="1">
      <alignment horizontal="left" vertical="center"/>
    </xf>
    <xf numFmtId="0" fontId="3" fillId="0" borderId="0" xfId="0" applyFont="1" applyAlignment="1">
      <alignment horizontal="center" vertical="center"/>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3" fillId="0" borderId="1" xfId="0" applyFont="1" applyBorder="1" applyAlignment="1">
      <alignment horizontal="center" vertical="center" textRotation="255"/>
    </xf>
    <xf numFmtId="0" fontId="4" fillId="0" borderId="5"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0" borderId="1" xfId="0" applyFont="1" applyBorder="1" applyAlignment="1">
      <alignment horizontal="center" vertical="center" wrapText="1"/>
    </xf>
  </cellXfs>
  <cellStyles count="1">
    <cellStyle name="常规" xfId="0" builtinId="0"/>
  </cellStyles>
  <dxfs count="0"/>
  <tableStyles count="0" defaultTableStyle="TableStyleMedium2" defaultPivotStyle="PivotStyleLight16"/>
  <colors>
    <mruColors>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
  <sheetViews>
    <sheetView tabSelected="1" view="pageBreakPreview" topLeftCell="A13" zoomScaleNormal="100" zoomScaleSheetLayoutView="100" workbookViewId="0">
      <selection activeCell="L6" sqref="L6"/>
    </sheetView>
  </sheetViews>
  <sheetFormatPr defaultColWidth="9" defaultRowHeight="36.950000000000003" customHeight="1"/>
  <cols>
    <col min="1" max="1" width="8.375" customWidth="1"/>
    <col min="2" max="2" width="9.875" customWidth="1"/>
    <col min="3" max="3" width="10.875" customWidth="1"/>
    <col min="4" max="4" width="20.375" customWidth="1"/>
    <col min="5" max="5" width="11.125" customWidth="1"/>
    <col min="6" max="6" width="10.625" customWidth="1"/>
    <col min="7" max="7" width="11.75" customWidth="1"/>
    <col min="8" max="8" width="11.125" customWidth="1"/>
    <col min="9" max="9" width="9.375" customWidth="1"/>
    <col min="10" max="10" width="14.5" style="1" customWidth="1"/>
  </cols>
  <sheetData>
    <row r="1" spans="1:10" ht="26.1" customHeight="1">
      <c r="A1" s="19" t="s">
        <v>0</v>
      </c>
      <c r="B1" s="19"/>
      <c r="C1" s="19"/>
      <c r="D1" s="19"/>
      <c r="E1" s="19"/>
      <c r="F1" s="19"/>
      <c r="G1" s="19"/>
      <c r="H1" s="19"/>
      <c r="I1" s="19"/>
      <c r="J1" s="19"/>
    </row>
    <row r="2" spans="1:10" ht="32.1" customHeight="1">
      <c r="A2" s="20" t="s">
        <v>1</v>
      </c>
      <c r="B2" s="20"/>
      <c r="C2" s="20"/>
      <c r="D2" s="20"/>
      <c r="E2" s="20"/>
      <c r="F2" s="20"/>
      <c r="G2" s="20"/>
      <c r="H2" s="20"/>
      <c r="I2" s="20"/>
      <c r="J2" s="20"/>
    </row>
    <row r="3" spans="1:10" ht="20.100000000000001" customHeight="1">
      <c r="A3" s="21" t="s">
        <v>2</v>
      </c>
      <c r="B3" s="21"/>
      <c r="C3" s="21"/>
      <c r="D3" s="21" t="s">
        <v>3</v>
      </c>
      <c r="E3" s="21"/>
      <c r="F3" s="21"/>
      <c r="G3" s="21"/>
      <c r="H3" s="21"/>
      <c r="I3" s="21"/>
      <c r="J3" s="21"/>
    </row>
    <row r="4" spans="1:10" ht="20.100000000000001" customHeight="1">
      <c r="A4" s="21" t="s">
        <v>4</v>
      </c>
      <c r="B4" s="21"/>
      <c r="C4" s="21"/>
      <c r="D4" s="21" t="s">
        <v>5</v>
      </c>
      <c r="E4" s="21"/>
      <c r="F4" s="21"/>
      <c r="G4" s="2" t="s">
        <v>6</v>
      </c>
      <c r="H4" s="22" t="s">
        <v>7</v>
      </c>
      <c r="I4" s="23"/>
      <c r="J4" s="24"/>
    </row>
    <row r="5" spans="1:10" ht="20.100000000000001" customHeight="1">
      <c r="A5" s="22" t="s">
        <v>8</v>
      </c>
      <c r="B5" s="23"/>
      <c r="C5" s="24"/>
      <c r="D5" s="22" t="s">
        <v>9</v>
      </c>
      <c r="E5" s="23"/>
      <c r="F5" s="24"/>
      <c r="G5" s="2" t="s">
        <v>10</v>
      </c>
      <c r="H5" s="22">
        <v>68321577</v>
      </c>
      <c r="I5" s="23"/>
      <c r="J5" s="24"/>
    </row>
    <row r="6" spans="1:10" ht="36.950000000000003" customHeight="1">
      <c r="A6" s="44" t="s">
        <v>11</v>
      </c>
      <c r="B6" s="44"/>
      <c r="C6" s="44"/>
      <c r="D6" s="2"/>
      <c r="E6" s="3" t="s">
        <v>12</v>
      </c>
      <c r="F6" s="9" t="s">
        <v>13</v>
      </c>
      <c r="G6" s="3" t="s">
        <v>14</v>
      </c>
      <c r="H6" s="3" t="s">
        <v>15</v>
      </c>
      <c r="I6" s="3" t="s">
        <v>16</v>
      </c>
      <c r="J6" s="2" t="s">
        <v>17</v>
      </c>
    </row>
    <row r="7" spans="1:10" ht="20.100000000000001" customHeight="1">
      <c r="A7" s="44"/>
      <c r="B7" s="44"/>
      <c r="C7" s="44"/>
      <c r="D7" s="3" t="s">
        <v>18</v>
      </c>
      <c r="E7" s="10">
        <f>SUM(E8:E10)</f>
        <v>300</v>
      </c>
      <c r="F7" s="10">
        <f t="shared" ref="F7:G7" si="0">F8</f>
        <v>300</v>
      </c>
      <c r="G7" s="11">
        <f t="shared" si="0"/>
        <v>270.07322699999997</v>
      </c>
      <c r="H7" s="2">
        <v>10</v>
      </c>
      <c r="I7" s="14">
        <f t="shared" ref="I7:I8" si="1">G7/F7</f>
        <v>0.90024408999999994</v>
      </c>
      <c r="J7" s="15">
        <f>H7*I7</f>
        <v>9.0024408999999999</v>
      </c>
    </row>
    <row r="8" spans="1:10" ht="20.100000000000001" customHeight="1">
      <c r="A8" s="44"/>
      <c r="B8" s="44"/>
      <c r="C8" s="44"/>
      <c r="D8" s="3" t="s">
        <v>19</v>
      </c>
      <c r="E8" s="10">
        <v>300</v>
      </c>
      <c r="F8" s="10">
        <v>300</v>
      </c>
      <c r="G8" s="11">
        <v>270.07322699999997</v>
      </c>
      <c r="H8" s="2" t="s">
        <v>20</v>
      </c>
      <c r="I8" s="14">
        <f t="shared" si="1"/>
        <v>0.90024408999999994</v>
      </c>
      <c r="J8" s="3" t="s">
        <v>20</v>
      </c>
    </row>
    <row r="9" spans="1:10" ht="20.100000000000001" customHeight="1">
      <c r="A9" s="44"/>
      <c r="B9" s="44"/>
      <c r="C9" s="44"/>
      <c r="D9" s="3" t="s">
        <v>21</v>
      </c>
      <c r="E9" s="2" t="s">
        <v>22</v>
      </c>
      <c r="F9" s="2" t="s">
        <v>22</v>
      </c>
      <c r="G9" s="3" t="s">
        <v>22</v>
      </c>
      <c r="H9" s="2" t="s">
        <v>22</v>
      </c>
      <c r="I9" s="2" t="s">
        <v>22</v>
      </c>
      <c r="J9" s="3" t="s">
        <v>22</v>
      </c>
    </row>
    <row r="10" spans="1:10" ht="20.100000000000001" customHeight="1">
      <c r="A10" s="44"/>
      <c r="B10" s="44"/>
      <c r="C10" s="44"/>
      <c r="D10" s="3" t="s">
        <v>23</v>
      </c>
      <c r="E10" s="2" t="s">
        <v>22</v>
      </c>
      <c r="F10" s="2" t="s">
        <v>22</v>
      </c>
      <c r="G10" s="3" t="s">
        <v>22</v>
      </c>
      <c r="H10" s="2" t="s">
        <v>22</v>
      </c>
      <c r="I10" s="2" t="s">
        <v>22</v>
      </c>
      <c r="J10" s="3" t="s">
        <v>22</v>
      </c>
    </row>
    <row r="11" spans="1:10" ht="20.100000000000001" customHeight="1">
      <c r="A11" s="37" t="s">
        <v>24</v>
      </c>
      <c r="B11" s="25" t="s">
        <v>25</v>
      </c>
      <c r="C11" s="26"/>
      <c r="D11" s="26"/>
      <c r="E11" s="26"/>
      <c r="F11" s="27"/>
      <c r="G11" s="22" t="s">
        <v>26</v>
      </c>
      <c r="H11" s="23"/>
      <c r="I11" s="23"/>
      <c r="J11" s="24"/>
    </row>
    <row r="12" spans="1:10" ht="225" customHeight="1">
      <c r="A12" s="38"/>
      <c r="B12" s="28" t="s">
        <v>27</v>
      </c>
      <c r="C12" s="28"/>
      <c r="D12" s="28"/>
      <c r="E12" s="28"/>
      <c r="F12" s="28"/>
      <c r="G12" s="29" t="s">
        <v>28</v>
      </c>
      <c r="H12" s="28"/>
      <c r="I12" s="28"/>
      <c r="J12" s="28"/>
    </row>
    <row r="13" spans="1:10" ht="30" customHeight="1">
      <c r="A13" s="39" t="s">
        <v>29</v>
      </c>
      <c r="B13" s="3" t="s">
        <v>30</v>
      </c>
      <c r="C13" s="2" t="s">
        <v>31</v>
      </c>
      <c r="D13" s="2" t="s">
        <v>32</v>
      </c>
      <c r="E13" s="21" t="s">
        <v>33</v>
      </c>
      <c r="F13" s="21"/>
      <c r="G13" s="3" t="s">
        <v>34</v>
      </c>
      <c r="H13" s="3" t="s">
        <v>15</v>
      </c>
      <c r="I13" s="3" t="s">
        <v>17</v>
      </c>
      <c r="J13" s="3" t="s">
        <v>35</v>
      </c>
    </row>
    <row r="14" spans="1:10" ht="33.950000000000003" customHeight="1">
      <c r="A14" s="39"/>
      <c r="B14" s="40" t="s">
        <v>36</v>
      </c>
      <c r="C14" s="43" t="s">
        <v>37</v>
      </c>
      <c r="D14" s="5" t="s">
        <v>38</v>
      </c>
      <c r="E14" s="30" t="s">
        <v>39</v>
      </c>
      <c r="F14" s="31"/>
      <c r="G14" s="2" t="s">
        <v>40</v>
      </c>
      <c r="H14" s="12">
        <v>15</v>
      </c>
      <c r="I14" s="12">
        <v>15</v>
      </c>
      <c r="J14" s="3"/>
    </row>
    <row r="15" spans="1:10" ht="114" customHeight="1">
      <c r="A15" s="39"/>
      <c r="B15" s="41"/>
      <c r="C15" s="43"/>
      <c r="D15" s="5" t="s">
        <v>41</v>
      </c>
      <c r="E15" s="30" t="s">
        <v>42</v>
      </c>
      <c r="F15" s="31"/>
      <c r="G15" s="2" t="s">
        <v>43</v>
      </c>
      <c r="H15" s="12">
        <v>15</v>
      </c>
      <c r="I15" s="16">
        <v>10.5</v>
      </c>
      <c r="J15" s="3" t="s">
        <v>44</v>
      </c>
    </row>
    <row r="16" spans="1:10" ht="33" customHeight="1">
      <c r="A16" s="39"/>
      <c r="B16" s="41"/>
      <c r="C16" s="4" t="s">
        <v>45</v>
      </c>
      <c r="D16" s="6" t="s">
        <v>46</v>
      </c>
      <c r="E16" s="31" t="s">
        <v>47</v>
      </c>
      <c r="F16" s="31"/>
      <c r="G16" s="2" t="s">
        <v>47</v>
      </c>
      <c r="H16" s="12">
        <v>15</v>
      </c>
      <c r="I16" s="12">
        <v>15</v>
      </c>
      <c r="J16" s="2"/>
    </row>
    <row r="17" spans="1:10" ht="33" customHeight="1">
      <c r="A17" s="39"/>
      <c r="B17" s="42"/>
      <c r="C17" s="4" t="s">
        <v>48</v>
      </c>
      <c r="D17" s="6" t="s">
        <v>49</v>
      </c>
      <c r="E17" s="32" t="s">
        <v>50</v>
      </c>
      <c r="F17" s="33"/>
      <c r="G17" s="2" t="s">
        <v>51</v>
      </c>
      <c r="H17" s="12">
        <v>15</v>
      </c>
      <c r="I17" s="12">
        <v>15</v>
      </c>
      <c r="J17" s="3"/>
    </row>
    <row r="18" spans="1:10" ht="57.95" customHeight="1">
      <c r="A18" s="39"/>
      <c r="B18" s="7" t="s">
        <v>52</v>
      </c>
      <c r="C18" s="7" t="s">
        <v>53</v>
      </c>
      <c r="D18" s="7" t="s">
        <v>54</v>
      </c>
      <c r="E18" s="22" t="s">
        <v>47</v>
      </c>
      <c r="F18" s="24"/>
      <c r="G18" s="2" t="s">
        <v>47</v>
      </c>
      <c r="H18" s="12">
        <v>30</v>
      </c>
      <c r="I18" s="16">
        <v>28</v>
      </c>
      <c r="J18" s="17" t="s">
        <v>55</v>
      </c>
    </row>
    <row r="19" spans="1:10" ht="36.950000000000003" customHeight="1">
      <c r="A19" s="22" t="s">
        <v>56</v>
      </c>
      <c r="B19" s="23"/>
      <c r="C19" s="23"/>
      <c r="D19" s="23"/>
      <c r="E19" s="23"/>
      <c r="F19" s="23"/>
      <c r="G19" s="23"/>
      <c r="H19" s="13">
        <f>SUM(H14:H18)+H7</f>
        <v>100</v>
      </c>
      <c r="I19" s="13">
        <f>SUM(I14:I18)+J7</f>
        <v>92.502440899999996</v>
      </c>
      <c r="J19" s="18"/>
    </row>
    <row r="20" spans="1:10" ht="114.95" customHeight="1">
      <c r="A20" s="34" t="s">
        <v>57</v>
      </c>
      <c r="B20" s="35"/>
      <c r="C20" s="35"/>
      <c r="D20" s="35"/>
      <c r="E20" s="35"/>
      <c r="F20" s="35"/>
      <c r="G20" s="35"/>
      <c r="H20" s="35"/>
      <c r="I20" s="35"/>
      <c r="J20" s="36"/>
    </row>
    <row r="21" spans="1:10" ht="36.950000000000003" customHeight="1">
      <c r="A21" s="35" t="s">
        <v>58</v>
      </c>
      <c r="B21" s="35"/>
      <c r="C21" s="35"/>
      <c r="D21" s="35"/>
      <c r="E21" s="35"/>
      <c r="F21" s="35"/>
      <c r="G21" s="35"/>
      <c r="H21" s="35"/>
      <c r="I21" s="35"/>
      <c r="J21" s="36"/>
    </row>
    <row r="22" spans="1:10" ht="36.950000000000003" customHeight="1">
      <c r="A22" s="8"/>
    </row>
  </sheetData>
  <mergeCells count="28">
    <mergeCell ref="A21:J21"/>
    <mergeCell ref="A11:A12"/>
    <mergeCell ref="A13:A18"/>
    <mergeCell ref="B14:B17"/>
    <mergeCell ref="C14:C15"/>
    <mergeCell ref="E16:F16"/>
    <mergeCell ref="E17:F17"/>
    <mergeCell ref="E18:F18"/>
    <mergeCell ref="A19:G19"/>
    <mergeCell ref="A20:J20"/>
    <mergeCell ref="B12:F12"/>
    <mergeCell ref="G12:J12"/>
    <mergeCell ref="E13:F13"/>
    <mergeCell ref="E14:F14"/>
    <mergeCell ref="E15:F15"/>
    <mergeCell ref="A5:C5"/>
    <mergeCell ref="D5:F5"/>
    <mergeCell ref="H5:J5"/>
    <mergeCell ref="B11:F11"/>
    <mergeCell ref="G11:J11"/>
    <mergeCell ref="A6:C10"/>
    <mergeCell ref="A1:J1"/>
    <mergeCell ref="A2:J2"/>
    <mergeCell ref="A3:C3"/>
    <mergeCell ref="D3:J3"/>
    <mergeCell ref="A4:C4"/>
    <mergeCell ref="D4:F4"/>
    <mergeCell ref="H4:J4"/>
  </mergeCells>
  <phoneticPr fontId="9" type="noConversion"/>
  <printOptions horizontalCentered="1"/>
  <pageMargins left="0.70069444444444495" right="0.70069444444444495" top="0.75138888888888899" bottom="0.75138888888888899" header="0.29861111111111099" footer="0.29861111111111099"/>
  <pageSetup paperSize="9" scale="67" orientation="portrait" r:id="rId1"/>
  <rowBreaks count="1" manualBreakCount="1">
    <brk id="20"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www</cp:lastModifiedBy>
  <cp:lastPrinted>2023-05-15T23:21:00Z</cp:lastPrinted>
  <dcterms:created xsi:type="dcterms:W3CDTF">2015-06-06T10:19:00Z</dcterms:created>
  <dcterms:modified xsi:type="dcterms:W3CDTF">2024-06-05T06:14:07Z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2052-11.8.2.9831</vt:lpwstr>
  </property>
  <property fmtid="{D5CDD505-2E9C-101B-9397-08002B2CF9AE}" pid="3" name="ICV">
    <vt:lpwstr>2DFD7FA3401547BD8864F5F65BD8E973</vt:lpwstr>
  </property>
</Properties>
</file>