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50" windowHeight="6880"/>
  </bookViews>
  <sheets>
    <sheet name="Sheet1" sheetId="2" r:id="rId1"/>
  </sheets>
  <definedNames>
    <definedName name="_xlnm.Print_Area" localSheetId="0">Sheet1!$A$1:$J$19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<sst xmlns="http://schemas.openxmlformats.org/spreadsheetml/2006/main" count="72" uniqueCount="57">
  <si>
    <r>
      <rPr>
        <sz val="16"/>
        <rFont val="方正小标宋简体"/>
        <charset val="134"/>
      </rPr>
      <t xml:space="preserve"> </t>
    </r>
    <r>
      <rPr>
        <sz val="16"/>
        <color theme="1"/>
        <rFont val="方正小标宋简体"/>
        <charset val="134"/>
      </rPr>
      <t xml:space="preserve">项目支出绩效自评表 </t>
    </r>
  </si>
  <si>
    <t>（2023年度）</t>
  </si>
  <si>
    <t>项目名称</t>
  </si>
  <si>
    <t>环境生态科学研究项目</t>
  </si>
  <si>
    <t>主管部门</t>
  </si>
  <si>
    <t>北京市生态环境局</t>
  </si>
  <si>
    <t>实施单位</t>
  </si>
  <si>
    <t>北京市生态环境保护科学研究院</t>
  </si>
  <si>
    <t>项目负责人</t>
  </si>
  <si>
    <t>李赞</t>
  </si>
  <si>
    <t>联系电话</t>
  </si>
  <si>
    <t>项目资金（万元）</t>
  </si>
  <si>
    <t>年初预算数</t>
  </si>
  <si>
    <t>全年预算数</t>
  </si>
  <si>
    <t>全年执行数</t>
  </si>
  <si>
    <t>分值</t>
  </si>
  <si>
    <t>执行率</t>
  </si>
  <si>
    <t>得分</t>
  </si>
  <si>
    <t>年度资金总额</t>
  </si>
  <si>
    <t>其中：当年财政拨款</t>
  </si>
  <si>
    <t>-</t>
  </si>
  <si>
    <t>_</t>
  </si>
  <si>
    <t>上年结转资金</t>
  </si>
  <si>
    <t>其他资金</t>
  </si>
  <si>
    <t>年度总体目标</t>
  </si>
  <si>
    <t>预期目标</t>
  </si>
  <si>
    <t>实际完成情况</t>
  </si>
  <si>
    <t>1.搭建一套一体化喷施设备，对高粘度水凝胶材料进行喷施中试。 2.对水质样品提供样品流转和外部质控服务，并对采样和检测单位进行现场监督。 3.支撑市局完成道路尘负荷监测 4.推进北京市人为源VOCs源成分谱本地化 5.支撑市局完成重点行业重污染应急减排分级绩效指南修订和评级 6.推进区县挥发性有机物综合整治项目通过验收 7.完成建筑类涂料和胶粘剂挥发性有机物含量限值标准修订和宣贯 8.推进汽车整车制造和印刷业排放标准修订。 9.完成生物多样性调查2022年度任务，形成生物多样性年度调查报告和数据集。 10.完成2022年度重要生态空间人类活动核查。 11.完成重要生态空间等生态环境质量评价。 12.完成北京市生态文明示范创建相关技术工作。 13.完成北京市重点企业和重点行业的碳排放核查工作。 14.开展氨污染控制政策研究； 15.编制分析参考。 16.编制完成白河流域生态环境保护综合规划（2021-2025年）草案、对密云水库氮源污染进行溯源，完成北京市市级应急备用饮用水水源保护区划分方案、饮用水水源地环境管理技术支撑相关报告，为加强饮用水水源地保护提供支撑，完成白洋淀上游水生态环境提升系统方案编制、北京市医疗机构（二级以下）分级分类管理措施研究、2021年北京市农村环境整治成效评估和各区进展调度、研究典型河道沉积物藻类种群结构特征等，为流域水生态环境保护提供支撑。 17.完成东方化工厂修复与风险管控全过程管理技术服务； 18.完成延庆区14个建制村水源地治理项目； 19.完成化工四厂土壤环境调查； 20.完成苏州溶剂厂原址北区治理修复效果评估。 21.为市生态环境局排污许可管理工作提供全流程的技术指导与服务，保障2022年排污许可证监督管理工作按时完成。指导各区生态环境局规范排污许可证的核发、延续工作，协助市生态环境局开展排污许可证质量控制工作及发证后的监督管理工作，开展排污许可证相关研究工作。 22.项目利用环境统计数据、能源、社会经济等相关统计数据，结合重点行业典型污染源调研更新北京市各类污染源活动水平数据，并根据适用的排放量核算方法及排放因子，编制2021年北京市11个源类9项大气污染物排放清单；收集排污许可证、环境统计、生态环境执法、监督性监测以及散乱污动态清零、一般制造业退出等污染源信息，完成对点源台账的定期维护及数据动态更新；结合重点行业和管理要求对污染源开展抽查，编写行业分析报告；为筛选重点排污单位提供技术支持；研究基于重点企业的排放量快速核算方法。 23.对本市非道路移动机械编码登记情况进行分析和抽查，测算禁止使用高排放非道路移动机械措施下各项污染物的减排效果。编制在用重型货车污染排放达标考核方案，开展入户、实际道路重型排放抽测，统计和汇总车辆污染排放超标情况，评估执法环境效益，提出执法和监管建议。对各区机动车排放检验机构、检测维修管理工作和油品储运系统油气排放监管情况进行调研，对车辆监管体系和油品储运系统进行分析评估并给出完善建议。 24.重点行业绩效评级指导以及核验，2022应急减排清单建立，应急减排实施效果评估</t>
  </si>
  <si>
    <t>开展生态环境保护基础性科学研究、污染治理技术研究、生态环境保护决策管理科学研究和技术支持，形成污染防治技术研发与设计、生态工程建设、区域环评规划等研究成果。</t>
  </si>
  <si>
    <t>绩效指标</t>
  </si>
  <si>
    <t>一级指标</t>
  </si>
  <si>
    <t>二级指标</t>
  </si>
  <si>
    <t>三级指标</t>
  </si>
  <si>
    <t>年度指标值</t>
  </si>
  <si>
    <t>实际完成值</t>
  </si>
  <si>
    <t>偏差原因分析及改进措施</t>
  </si>
  <si>
    <t>产出指标</t>
  </si>
  <si>
    <t>数量指标</t>
  </si>
  <si>
    <t>发表论文、研究报告</t>
  </si>
  <si>
    <t>=43篇</t>
  </si>
  <si>
    <t>34篇</t>
  </si>
  <si>
    <t>部分内容目前仍在研究阶段，未产出论文或研究报告。改进措施：持续跟进项目实施进程管理。</t>
  </si>
  <si>
    <t>申请专利数量</t>
  </si>
  <si>
    <t>=8个</t>
  </si>
  <si>
    <t>31个</t>
  </si>
  <si>
    <t>项目专利申请通过数量多于预算编报时预测数量。改进措施：持续跟进项目实施进程管理；以后年度对指标值进行更合理的预测。</t>
  </si>
  <si>
    <t>现场调研次数</t>
  </si>
  <si>
    <t>=107场次</t>
  </si>
  <si>
    <t>261场次</t>
  </si>
  <si>
    <t>效益指标</t>
  </si>
  <si>
    <t>生态效益指标</t>
  </si>
  <si>
    <t>为北京市环境质量改善提供支撑</t>
  </si>
  <si>
    <t>好</t>
  </si>
  <si>
    <t>部分产出未完成，一定程度上影响了效益发挥。改进措施：后续将持续跟进效益发挥情况。</t>
  </si>
  <si>
    <t>总分</t>
  </si>
  <si>
    <t>注：1.得分一档最高不能超过该指标分值上限。
    2.定量指标若为正向指标，则得分计算方法应用全年实际值 （B）/年度指标值（A）*该指标分值；若定量指标为反向指标，则得分计算方法应用年度指标值（A）/全年实际值（B）*该指标 分值。若年初指标值设定偏低，则得分计算方法应用（全年实际 值（B）一年度指标值（A））/年度指标值（A）*100%。若计算 结果在200%-300%（含200%）区间，则按照该指标分值的10%扣分；计算结果在300%-500%（含300%）区间，则按照该指标分值 的20%扣分；计算结果高于500%（含500%）,则按照该指标分值 的30%扣分。
    3.请在“偏差原因分析及改进措施”中说明偏离目标、不能完成目标的原因及拟采取的措施。
    4.90（含）-100分为优、80（含）-90分为良、60（含）- 80分为中、60分以下为差。</t>
  </si>
  <si>
    <t xml:space="preserve">    </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</si>
</sst>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Red]\(0.00\)"/>
  </numFmts>
  <fonts count="29">
    <font>
      <sz val="11"/>
      <color theme="1"/>
      <name val="等线"/>
      <charset val="134"/>
      <scheme val="minor"/>
    </font>
    <font>
      <sz val="16"/>
      <name val="方正小标宋简体"/>
      <charset val="134"/>
    </font>
    <font>
      <sz val="11"/>
      <color theme="1"/>
      <name val="宋体"/>
      <charset val="134"/>
    </font>
    <font>
      <sz val="10"/>
      <color theme="1"/>
      <name val="宋体"/>
      <charset val="134"/>
    </font>
    <font>
      <sz val="10"/>
      <color rgb="FF000000"/>
      <name val="宋体"/>
      <charset val="134"/>
    </font>
    <font>
      <sz val="10"/>
      <name val="宋体"/>
      <charset val="134"/>
    </font>
    <font>
      <sz val="12"/>
      <color theme="1"/>
      <name val="宋体"/>
      <charset val="134"/>
    </font>
    <font>
      <sz val="10.5"/>
      <color theme="1"/>
      <name val="Times New Roman"/>
      <charset val="134"/>
    </font>
    <font>
      <b/>
      <sz val="10"/>
      <color theme="1"/>
      <name val="宋体"/>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6"/>
      <color theme="1"/>
      <name val="方正小标宋简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000000"/>
      </left>
      <right/>
      <top style="thin">
        <color rgb="FF000000"/>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9"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10" applyNumberFormat="0" applyFill="0" applyAlignment="0" applyProtection="0">
      <alignment vertical="center"/>
    </xf>
    <xf numFmtId="0" fontId="15" fillId="0" borderId="10" applyNumberFormat="0" applyFill="0" applyAlignment="0" applyProtection="0">
      <alignment vertical="center"/>
    </xf>
    <xf numFmtId="0" fontId="16" fillId="0" borderId="11" applyNumberFormat="0" applyFill="0" applyAlignment="0" applyProtection="0">
      <alignment vertical="center"/>
    </xf>
    <xf numFmtId="0" fontId="16" fillId="0" borderId="0" applyNumberFormat="0" applyFill="0" applyBorder="0" applyAlignment="0" applyProtection="0">
      <alignment vertical="center"/>
    </xf>
    <xf numFmtId="0" fontId="17" fillId="3" borderId="12" applyNumberFormat="0" applyAlignment="0" applyProtection="0">
      <alignment vertical="center"/>
    </xf>
    <xf numFmtId="0" fontId="18" fillId="4" borderId="13" applyNumberFormat="0" applyAlignment="0" applyProtection="0">
      <alignment vertical="center"/>
    </xf>
    <xf numFmtId="0" fontId="19" fillId="4" borderId="12" applyNumberFormat="0" applyAlignment="0" applyProtection="0">
      <alignment vertical="center"/>
    </xf>
    <xf numFmtId="0" fontId="20" fillId="5" borderId="14" applyNumberFormat="0" applyAlignment="0" applyProtection="0">
      <alignment vertical="center"/>
    </xf>
    <xf numFmtId="0" fontId="21" fillId="0" borderId="15" applyNumberFormat="0" applyFill="0" applyAlignment="0" applyProtection="0">
      <alignment vertical="center"/>
    </xf>
    <xf numFmtId="0" fontId="22" fillId="0" borderId="16"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27"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6" fillId="32" borderId="0" applyNumberFormat="0" applyBorder="0" applyAlignment="0" applyProtection="0">
      <alignment vertical="center"/>
    </xf>
  </cellStyleXfs>
  <cellXfs count="32">
    <xf numFmtId="0" fontId="0" fillId="0" borderId="0" xfId="0"/>
    <xf numFmtId="0" fontId="0" fillId="0" borderId="0" xfId="0" applyAlignment="1">
      <alignment horizontal="center"/>
    </xf>
    <xf numFmtId="0" fontId="1" fillId="0" borderId="0" xfId="0" applyFont="1" applyFill="1" applyAlignment="1">
      <alignment horizontal="center" vertical="center" wrapText="1"/>
    </xf>
    <xf numFmtId="0" fontId="2" fillId="0" borderId="0" xfId="0" applyFont="1" applyFill="1" applyAlignment="1">
      <alignment horizontal="center" vertical="center" wrapText="1"/>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0" xfId="0" applyFont="1" applyFill="1" applyAlignment="1">
      <alignment horizontal="center" vertical="center"/>
    </xf>
    <xf numFmtId="176" fontId="3" fillId="0" borderId="1" xfId="0" applyNumberFormat="1" applyFont="1" applyFill="1" applyBorder="1" applyAlignment="1">
      <alignment horizontal="center" vertical="center"/>
    </xf>
    <xf numFmtId="2" fontId="4" fillId="0" borderId="5" xfId="0" applyNumberFormat="1" applyFont="1" applyBorder="1" applyAlignment="1">
      <alignment horizontal="center" vertical="center" wrapText="1"/>
    </xf>
    <xf numFmtId="0" fontId="3" fillId="0" borderId="6"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3" fillId="0" borderId="6" xfId="0" applyFont="1" applyFill="1" applyBorder="1" applyAlignment="1">
      <alignment horizontal="center" vertical="center" textRotation="255"/>
    </xf>
    <xf numFmtId="0" fontId="3" fillId="0" borderId="8" xfId="0" applyFont="1" applyFill="1" applyBorder="1" applyAlignment="1">
      <alignment horizontal="center" vertical="center" textRotation="255"/>
    </xf>
    <xf numFmtId="0" fontId="5" fillId="0" borderId="1"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3" fillId="0" borderId="0" xfId="0" applyFont="1" applyFill="1" applyAlignment="1">
      <alignment horizontal="left" vertical="center" wrapText="1"/>
    </xf>
    <xf numFmtId="0" fontId="3" fillId="0" borderId="0" xfId="0" applyFont="1" applyFill="1" applyAlignment="1">
      <alignment horizontal="left" vertical="center"/>
    </xf>
    <xf numFmtId="0" fontId="6" fillId="0" borderId="0" xfId="0" applyFont="1" applyFill="1" applyAlignment="1">
      <alignment horizontal="left" vertical="center"/>
    </xf>
    <xf numFmtId="0" fontId="7" fillId="0" borderId="0" xfId="0" applyFont="1" applyAlignment="1">
      <alignment horizontal="justify" vertical="center"/>
    </xf>
    <xf numFmtId="10" fontId="3" fillId="0" borderId="1" xfId="0" applyNumberFormat="1" applyFont="1" applyFill="1" applyBorder="1" applyAlignment="1">
      <alignment horizontal="center" vertical="center"/>
    </xf>
    <xf numFmtId="176" fontId="3" fillId="0" borderId="1" xfId="0" applyNumberFormat="1" applyFont="1" applyFill="1" applyBorder="1" applyAlignment="1">
      <alignment horizontal="center" vertical="center" wrapText="1"/>
    </xf>
    <xf numFmtId="0" fontId="3" fillId="0" borderId="1" xfId="0" applyFont="1" applyFill="1" applyBorder="1" applyAlignment="1">
      <alignment vertical="center" wrapText="1"/>
    </xf>
    <xf numFmtId="177" fontId="3" fillId="0" borderId="1" xfId="0" applyNumberFormat="1" applyFont="1" applyFill="1" applyBorder="1" applyAlignment="1">
      <alignment horizontal="center" vertical="center"/>
    </xf>
    <xf numFmtId="0" fontId="8" fillId="0" borderId="1" xfId="0" applyFont="1" applyFill="1" applyBorder="1" applyAlignment="1">
      <alignment vertical="center"/>
    </xf>
    <xf numFmtId="0" fontId="6" fillId="0" borderId="0" xfId="0" applyFont="1" applyFill="1" applyAlignment="1">
      <alignment horizontal="center" vertical="center"/>
    </xf>
    <xf numFmtId="0" fontId="3" fillId="0" borderId="2" xfId="0" applyFont="1" applyFill="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1"/>
  <sheetViews>
    <sheetView tabSelected="1" view="pageBreakPreview" zoomScale="70" zoomScaleNormal="115" workbookViewId="0">
      <selection activeCell="A3" sqref="A3:C3"/>
    </sheetView>
  </sheetViews>
  <sheetFormatPr defaultColWidth="9" defaultRowHeight="14"/>
  <cols>
    <col min="2" max="2" width="9.88333333333333" customWidth="1"/>
    <col min="3" max="3" width="11.8833333333333" customWidth="1"/>
    <col min="4" max="4" width="22.775" customWidth="1"/>
    <col min="5" max="5" width="14.25" customWidth="1"/>
    <col min="6" max="6" width="14.1333333333333" customWidth="1"/>
    <col min="7" max="7" width="11.25" customWidth="1"/>
    <col min="8" max="8" width="11.1333333333333" customWidth="1"/>
    <col min="9" max="9" width="9.38333333333333" customWidth="1"/>
    <col min="10" max="10" width="15.3333333333333" style="1" customWidth="1"/>
  </cols>
  <sheetData>
    <row r="1" ht="26.1" customHeight="1" spans="1:10">
      <c r="A1" s="2" t="s">
        <v>0</v>
      </c>
      <c r="B1" s="2"/>
      <c r="C1" s="2"/>
      <c r="D1" s="2"/>
      <c r="E1" s="2"/>
      <c r="F1" s="2"/>
      <c r="G1" s="2"/>
      <c r="H1" s="2"/>
      <c r="I1" s="2"/>
      <c r="J1" s="2"/>
    </row>
    <row r="2" ht="32.1" customHeight="1" spans="1:10">
      <c r="A2" s="3" t="s">
        <v>1</v>
      </c>
      <c r="B2" s="3"/>
      <c r="C2" s="3"/>
      <c r="D2" s="3"/>
      <c r="E2" s="3"/>
      <c r="F2" s="3"/>
      <c r="G2" s="3"/>
      <c r="H2" s="3"/>
      <c r="I2" s="3"/>
      <c r="J2" s="3"/>
    </row>
    <row r="3" ht="20.1" customHeight="1" spans="1:10">
      <c r="A3" s="4" t="s">
        <v>2</v>
      </c>
      <c r="B3" s="4"/>
      <c r="C3" s="4"/>
      <c r="D3" s="4" t="s">
        <v>3</v>
      </c>
      <c r="E3" s="4"/>
      <c r="F3" s="4"/>
      <c r="G3" s="4"/>
      <c r="H3" s="4"/>
      <c r="I3" s="4"/>
      <c r="J3" s="4"/>
    </row>
    <row r="4" ht="20.1" customHeight="1" spans="1:10">
      <c r="A4" s="4" t="s">
        <v>4</v>
      </c>
      <c r="B4" s="4"/>
      <c r="C4" s="4"/>
      <c r="D4" s="4" t="s">
        <v>5</v>
      </c>
      <c r="E4" s="4"/>
      <c r="F4" s="4"/>
      <c r="G4" s="4" t="s">
        <v>6</v>
      </c>
      <c r="H4" s="4" t="s">
        <v>7</v>
      </c>
      <c r="I4" s="4"/>
      <c r="J4" s="4"/>
    </row>
    <row r="5" ht="20.1" customHeight="1" spans="1:10">
      <c r="A5" s="5" t="s">
        <v>8</v>
      </c>
      <c r="B5" s="6"/>
      <c r="C5" s="7"/>
      <c r="D5" s="5" t="s">
        <v>9</v>
      </c>
      <c r="E5" s="6"/>
      <c r="F5" s="7"/>
      <c r="G5" s="4" t="s">
        <v>10</v>
      </c>
      <c r="H5" s="5">
        <v>68321577</v>
      </c>
      <c r="I5" s="6"/>
      <c r="J5" s="7"/>
    </row>
    <row r="6" ht="36.95" customHeight="1" spans="1:10">
      <c r="A6" s="8" t="s">
        <v>11</v>
      </c>
      <c r="B6" s="8"/>
      <c r="C6" s="8"/>
      <c r="D6" s="4"/>
      <c r="E6" s="8" t="s">
        <v>12</v>
      </c>
      <c r="F6" s="9" t="s">
        <v>13</v>
      </c>
      <c r="G6" s="8" t="s">
        <v>14</v>
      </c>
      <c r="H6" s="8" t="s">
        <v>15</v>
      </c>
      <c r="I6" s="8" t="s">
        <v>16</v>
      </c>
      <c r="J6" s="4" t="s">
        <v>17</v>
      </c>
    </row>
    <row r="7" ht="20.1" customHeight="1" spans="1:10">
      <c r="A7" s="8"/>
      <c r="B7" s="8"/>
      <c r="C7" s="8"/>
      <c r="D7" s="8" t="s">
        <v>18</v>
      </c>
      <c r="E7" s="10">
        <f t="shared" ref="E7:G7" si="0">SUM(E8:E10)</f>
        <v>4901.7</v>
      </c>
      <c r="F7" s="10">
        <f t="shared" si="0"/>
        <v>4901.7</v>
      </c>
      <c r="G7" s="10">
        <f t="shared" si="0"/>
        <v>4051.5</v>
      </c>
      <c r="H7" s="4">
        <v>10</v>
      </c>
      <c r="I7" s="26">
        <f>G7/F7</f>
        <v>0.826549972458535</v>
      </c>
      <c r="J7" s="27">
        <f>H7*I7</f>
        <v>8.26549972458535</v>
      </c>
    </row>
    <row r="8" ht="20.1" customHeight="1" spans="1:10">
      <c r="A8" s="8"/>
      <c r="B8" s="8"/>
      <c r="C8" s="8"/>
      <c r="D8" s="8" t="s">
        <v>19</v>
      </c>
      <c r="E8" s="4" t="s">
        <v>20</v>
      </c>
      <c r="F8" s="4" t="s">
        <v>20</v>
      </c>
      <c r="G8" s="4" t="s">
        <v>20</v>
      </c>
      <c r="H8" s="4" t="s">
        <v>20</v>
      </c>
      <c r="I8" s="4" t="s">
        <v>20</v>
      </c>
      <c r="J8" s="8" t="s">
        <v>21</v>
      </c>
    </row>
    <row r="9" ht="20.1" customHeight="1" spans="1:10">
      <c r="A9" s="8"/>
      <c r="B9" s="8"/>
      <c r="C9" s="8"/>
      <c r="D9" s="8" t="s">
        <v>22</v>
      </c>
      <c r="E9" s="4" t="s">
        <v>20</v>
      </c>
      <c r="F9" s="4" t="s">
        <v>20</v>
      </c>
      <c r="G9" s="4" t="s">
        <v>20</v>
      </c>
      <c r="H9" s="4" t="s">
        <v>20</v>
      </c>
      <c r="I9" s="4" t="s">
        <v>20</v>
      </c>
      <c r="J9" s="8" t="s">
        <v>20</v>
      </c>
    </row>
    <row r="10" ht="20.1" customHeight="1" spans="1:10">
      <c r="A10" s="8"/>
      <c r="B10" s="8"/>
      <c r="C10" s="8"/>
      <c r="D10" s="8" t="s">
        <v>23</v>
      </c>
      <c r="E10" s="11">
        <v>4901.7</v>
      </c>
      <c r="F10" s="11">
        <v>4901.7</v>
      </c>
      <c r="G10" s="10">
        <v>4051.5</v>
      </c>
      <c r="H10" s="4" t="s">
        <v>20</v>
      </c>
      <c r="I10" s="26">
        <f>G10/F10</f>
        <v>0.826549972458535</v>
      </c>
      <c r="J10" s="8" t="s">
        <v>20</v>
      </c>
    </row>
    <row r="11" ht="20.1" customHeight="1" spans="1:10">
      <c r="A11" s="12" t="s">
        <v>24</v>
      </c>
      <c r="B11" s="13" t="s">
        <v>25</v>
      </c>
      <c r="C11" s="14"/>
      <c r="D11" s="14"/>
      <c r="E11" s="14"/>
      <c r="F11" s="15"/>
      <c r="G11" s="5" t="s">
        <v>26</v>
      </c>
      <c r="H11" s="6"/>
      <c r="I11" s="6"/>
      <c r="J11" s="7"/>
    </row>
    <row r="12" ht="408" customHeight="1" spans="1:10">
      <c r="A12" s="16"/>
      <c r="B12" s="17" t="s">
        <v>27</v>
      </c>
      <c r="C12" s="17"/>
      <c r="D12" s="17"/>
      <c r="E12" s="17"/>
      <c r="F12" s="17"/>
      <c r="G12" s="17" t="s">
        <v>28</v>
      </c>
      <c r="H12" s="17"/>
      <c r="I12" s="17"/>
      <c r="J12" s="17"/>
    </row>
    <row r="13" ht="30" customHeight="1" spans="1:10">
      <c r="A13" s="18" t="s">
        <v>29</v>
      </c>
      <c r="B13" s="8" t="s">
        <v>30</v>
      </c>
      <c r="C13" s="4" t="s">
        <v>31</v>
      </c>
      <c r="D13" s="4" t="s">
        <v>32</v>
      </c>
      <c r="E13" s="4" t="s">
        <v>33</v>
      </c>
      <c r="F13" s="4"/>
      <c r="G13" s="8" t="s">
        <v>34</v>
      </c>
      <c r="H13" s="8" t="s">
        <v>15</v>
      </c>
      <c r="I13" s="8" t="s">
        <v>17</v>
      </c>
      <c r="J13" s="8" t="s">
        <v>35</v>
      </c>
    </row>
    <row r="14" ht="93" customHeight="1" spans="1:10">
      <c r="A14" s="19"/>
      <c r="B14" s="20" t="s">
        <v>36</v>
      </c>
      <c r="C14" s="20" t="s">
        <v>37</v>
      </c>
      <c r="D14" s="8" t="s">
        <v>38</v>
      </c>
      <c r="E14" s="32" t="s">
        <v>39</v>
      </c>
      <c r="F14" s="15"/>
      <c r="G14" s="4" t="s">
        <v>40</v>
      </c>
      <c r="H14" s="10">
        <v>20</v>
      </c>
      <c r="I14" s="10">
        <v>15.81</v>
      </c>
      <c r="J14" s="8" t="s">
        <v>41</v>
      </c>
    </row>
    <row r="15" ht="118" customHeight="1" spans="1:10">
      <c r="A15" s="19"/>
      <c r="B15" s="20"/>
      <c r="C15" s="20"/>
      <c r="D15" s="8" t="s">
        <v>42</v>
      </c>
      <c r="E15" s="32" t="s">
        <v>43</v>
      </c>
      <c r="F15" s="15"/>
      <c r="G15" s="4" t="s">
        <v>44</v>
      </c>
      <c r="H15" s="10">
        <v>20</v>
      </c>
      <c r="I15" s="10">
        <v>18</v>
      </c>
      <c r="J15" s="8" t="s">
        <v>45</v>
      </c>
    </row>
    <row r="16" ht="27" customHeight="1" spans="1:10">
      <c r="A16" s="19"/>
      <c r="B16" s="20"/>
      <c r="C16" s="20"/>
      <c r="D16" s="8" t="s">
        <v>46</v>
      </c>
      <c r="E16" s="32" t="s">
        <v>47</v>
      </c>
      <c r="F16" s="15"/>
      <c r="G16" s="4" t="s">
        <v>48</v>
      </c>
      <c r="H16" s="10">
        <v>20</v>
      </c>
      <c r="I16" s="10">
        <v>20</v>
      </c>
      <c r="J16" s="28"/>
    </row>
    <row r="17" ht="85" customHeight="1" spans="1:10">
      <c r="A17" s="19"/>
      <c r="B17" s="21" t="s">
        <v>49</v>
      </c>
      <c r="C17" s="20" t="s">
        <v>50</v>
      </c>
      <c r="D17" s="8" t="s">
        <v>51</v>
      </c>
      <c r="E17" s="5" t="s">
        <v>52</v>
      </c>
      <c r="F17" s="7"/>
      <c r="G17" s="4" t="s">
        <v>52</v>
      </c>
      <c r="H17" s="10">
        <v>30</v>
      </c>
      <c r="I17" s="10">
        <v>29</v>
      </c>
      <c r="J17" s="8" t="s">
        <v>53</v>
      </c>
    </row>
    <row r="18" ht="36.95" customHeight="1" spans="1:10">
      <c r="A18" s="5" t="s">
        <v>54</v>
      </c>
      <c r="B18" s="6"/>
      <c r="C18" s="6"/>
      <c r="D18" s="6"/>
      <c r="E18" s="6"/>
      <c r="F18" s="6"/>
      <c r="G18" s="6"/>
      <c r="H18" s="10">
        <f>SUM(H14:H17)+H7</f>
        <v>100</v>
      </c>
      <c r="I18" s="29">
        <f>SUM(I14:I17)+J7</f>
        <v>91.0754997245854</v>
      </c>
      <c r="J18" s="30"/>
    </row>
    <row r="19" ht="114.95" customHeight="1" spans="1:10">
      <c r="A19" s="22" t="s">
        <v>55</v>
      </c>
      <c r="B19" s="23"/>
      <c r="C19" s="23"/>
      <c r="D19" s="23"/>
      <c r="E19" s="23"/>
      <c r="F19" s="23"/>
      <c r="G19" s="23"/>
      <c r="H19" s="23"/>
      <c r="I19" s="23"/>
      <c r="J19" s="9"/>
    </row>
    <row r="20" ht="36.95" customHeight="1" spans="1:10">
      <c r="A20" s="24" t="s">
        <v>56</v>
      </c>
      <c r="B20" s="24"/>
      <c r="C20" s="24"/>
      <c r="D20" s="24"/>
      <c r="E20" s="24"/>
      <c r="F20" s="24"/>
      <c r="G20" s="24"/>
      <c r="H20" s="24"/>
      <c r="I20" s="24"/>
      <c r="J20" s="31"/>
    </row>
    <row r="21" ht="36.95" customHeight="1" spans="1:1">
      <c r="A21" s="25"/>
    </row>
  </sheetData>
  <mergeCells count="27">
    <mergeCell ref="A1:J1"/>
    <mergeCell ref="A2:J2"/>
    <mergeCell ref="A3:C3"/>
    <mergeCell ref="D3:J3"/>
    <mergeCell ref="A4:C4"/>
    <mergeCell ref="D4:F4"/>
    <mergeCell ref="H4:J4"/>
    <mergeCell ref="A5:C5"/>
    <mergeCell ref="D5:F5"/>
    <mergeCell ref="H5:J5"/>
    <mergeCell ref="B11:F11"/>
    <mergeCell ref="G11:J11"/>
    <mergeCell ref="B12:F12"/>
    <mergeCell ref="G12:J12"/>
    <mergeCell ref="E13:F13"/>
    <mergeCell ref="E14:F14"/>
    <mergeCell ref="E15:F15"/>
    <mergeCell ref="E16:F16"/>
    <mergeCell ref="E17:F17"/>
    <mergeCell ref="A18:G18"/>
    <mergeCell ref="A19:J19"/>
    <mergeCell ref="A20:J20"/>
    <mergeCell ref="A11:A12"/>
    <mergeCell ref="A13:A17"/>
    <mergeCell ref="B14:B16"/>
    <mergeCell ref="C14:C16"/>
    <mergeCell ref="A6:C10"/>
  </mergeCells>
  <pageMargins left="0.7" right="0.7" top="0.75" bottom="0.75" header="0.3" footer="0.3"/>
  <pageSetup paperSize="9" scale="62"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moment。</cp:lastModifiedBy>
  <dcterms:created xsi:type="dcterms:W3CDTF">2015-06-06T18:19:00Z</dcterms:created>
  <cp:lastPrinted>2023-05-16T01:37:00Z</cp:lastPrinted>
  <dcterms:modified xsi:type="dcterms:W3CDTF">2024-05-14T07:10:34Z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2DFD7FA3401547BD8864F5F65BD8E973</vt:lpwstr>
  </property>
</Properties>
</file>